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453" activeTab="2"/>
  </bookViews>
  <sheets>
    <sheet name="№7 Общ" sheetId="1" r:id="rId1"/>
    <sheet name="Продажа" sheetId="3" r:id="rId2"/>
    <sheet name="Аренда" sheetId="6" r:id="rId3"/>
  </sheets>
  <definedNames>
    <definedName name="_xlnm._FilterDatabase" localSheetId="1" hidden="1">Продажа!$A$4:$AF$44</definedName>
  </definedNames>
  <calcPr calcId="152511"/>
</workbook>
</file>

<file path=xl/calcChain.xml><?xml version="1.0" encoding="utf-8"?>
<calcChain xmlns="http://schemas.openxmlformats.org/spreadsheetml/2006/main">
  <c r="M10" i="6" l="1"/>
  <c r="L10" i="6"/>
  <c r="M7" i="6"/>
  <c r="L7" i="6"/>
  <c r="M4" i="6"/>
  <c r="L4" i="6"/>
  <c r="N22" i="3" l="1"/>
  <c r="N23" i="3"/>
  <c r="N24" i="3"/>
  <c r="N25" i="3"/>
  <c r="N26" i="3"/>
  <c r="N27" i="3"/>
  <c r="N28" i="3"/>
  <c r="N29" i="3"/>
  <c r="N30" i="3"/>
  <c r="N31" i="3"/>
  <c r="N33" i="3"/>
  <c r="N35" i="3"/>
  <c r="N36" i="3"/>
  <c r="N38" i="3"/>
  <c r="N40" i="3"/>
  <c r="N42" i="3"/>
  <c r="N44" i="3"/>
  <c r="N21" i="3"/>
  <c r="N19" i="3"/>
  <c r="N18" i="3"/>
  <c r="N13" i="3"/>
  <c r="N14" i="3"/>
  <c r="N15" i="3"/>
  <c r="N16" i="3"/>
  <c r="N17" i="3"/>
  <c r="N6" i="3"/>
  <c r="N7" i="3"/>
  <c r="N8" i="3"/>
  <c r="N9" i="3"/>
  <c r="N10" i="3"/>
  <c r="N11" i="3"/>
  <c r="N12" i="3"/>
  <c r="N5" i="3"/>
  <c r="M47" i="3" l="1"/>
  <c r="M40" i="3" l="1"/>
  <c r="M33" i="3"/>
  <c r="M31" i="3"/>
  <c r="M38" i="3"/>
  <c r="M44" i="3"/>
  <c r="M8" i="3"/>
  <c r="M9" i="3"/>
  <c r="M10" i="3"/>
  <c r="M11" i="3"/>
  <c r="M12" i="3"/>
  <c r="M13" i="3"/>
  <c r="M14" i="3"/>
  <c r="M15" i="3"/>
  <c r="M16" i="3"/>
  <c r="M17" i="3"/>
  <c r="M18" i="3"/>
  <c r="M19" i="3"/>
  <c r="M21" i="3"/>
  <c r="M22" i="3"/>
  <c r="M23" i="3"/>
  <c r="M24" i="3"/>
  <c r="M25" i="3"/>
  <c r="M26" i="3"/>
  <c r="M27" i="3"/>
  <c r="M28" i="3"/>
  <c r="M29" i="3"/>
  <c r="M30" i="3"/>
  <c r="M35" i="3"/>
  <c r="M36" i="3"/>
  <c r="M42" i="3"/>
  <c r="M6" i="3"/>
  <c r="M7" i="3"/>
  <c r="M5" i="3"/>
</calcChain>
</file>

<file path=xl/sharedStrings.xml><?xml version="1.0" encoding="utf-8"?>
<sst xmlns="http://schemas.openxmlformats.org/spreadsheetml/2006/main" count="736" uniqueCount="186">
  <si>
    <t>№ п/п:</t>
  </si>
  <si>
    <t>Кадастровый №:</t>
  </si>
  <si>
    <t>№ Кадастрового квартала:</t>
  </si>
  <si>
    <t>63:01:0301001</t>
  </si>
  <si>
    <t>63:01:0301001:2971</t>
  </si>
  <si>
    <t>Самарская область, город Самара, Красноглинский район, п. Красная Глинка</t>
  </si>
  <si>
    <t>Категория земель:</t>
  </si>
  <si>
    <t>Земли населенных пунктов</t>
  </si>
  <si>
    <t>Разрешение использования:</t>
  </si>
  <si>
    <t>Площадь, кв.м.:</t>
  </si>
  <si>
    <t>Производственные постройки</t>
  </si>
  <si>
    <t>Площадь, кв.м.: +/-</t>
  </si>
  <si>
    <t>№                  уча-        стка:</t>
  </si>
  <si>
    <t>Кадастровая стоимость, р.:</t>
  </si>
  <si>
    <t>Право-                Обладатель:</t>
  </si>
  <si>
    <t>Вид права:</t>
  </si>
  <si>
    <t>№ Регистрации:</t>
  </si>
  <si>
    <t>Статус записи о земельном участке:</t>
  </si>
  <si>
    <t>Общество с ограниченной ответственностью "Траст Рент"</t>
  </si>
  <si>
    <t>63-63/001-01/686/2014-109/1</t>
  </si>
  <si>
    <t>Собст-              венность</t>
  </si>
  <si>
    <t>учтённые сведения</t>
  </si>
  <si>
    <t>План земельного участка:</t>
  </si>
  <si>
    <t>есть</t>
  </si>
  <si>
    <t>Сведения о частях земельного учаска и обременениях:</t>
  </si>
  <si>
    <t>Учётный № части:</t>
  </si>
  <si>
    <t>Площадь, м.кв:</t>
  </si>
  <si>
    <t>Характеристика части:</t>
  </si>
  <si>
    <t>-</t>
  </si>
  <si>
    <t>Временные. Дата истечения временного характера сведений о части земельного участка - 12.12.2019. Публичный сервитут.</t>
  </si>
  <si>
    <t>весь</t>
  </si>
  <si>
    <t xml:space="preserve">Ипотека в силу закона
Закрытое акционерное общество коммерческий банк "ГЛОБЭКС"
</t>
  </si>
  <si>
    <t>Публичная кадастровая карта:</t>
  </si>
  <si>
    <t>http://kadastrmap.ru/kadastr/publichnaya-kadastrovaya-karta-samarskoj-oblasti-2015/?63:01:0301001:2971</t>
  </si>
  <si>
    <t>нет</t>
  </si>
  <si>
    <t>Дата регистра-        ции:</t>
  </si>
  <si>
    <t>63:01:0301001:3009</t>
  </si>
  <si>
    <t>Доступ через участок/                                          Кадастровый №:</t>
  </si>
  <si>
    <t>временные</t>
  </si>
  <si>
    <t>Временные. Дата истечения временного характера сведений о части земельного участка - 10.02.2021. Ограничения прав на земельный участок, предусмотренные статьями 56, 56.1 Земельного кодекса Российской Федерации</t>
  </si>
  <si>
    <t>63:01:0301001:3005/1</t>
  </si>
  <si>
    <t>63:01:0301001:3009/1</t>
  </si>
  <si>
    <t>63:01:0301001:3009/2</t>
  </si>
  <si>
    <t>63:01:0301001:3006/1</t>
  </si>
  <si>
    <t>63:01:0301001:3004/1</t>
  </si>
  <si>
    <t>63:01:0301001:2995/1</t>
  </si>
  <si>
    <t>63:01:0301001:2996/1</t>
  </si>
  <si>
    <t>63:01:0301001:2997/1</t>
  </si>
  <si>
    <t>63:01:0301001:2998/1</t>
  </si>
  <si>
    <t>63:01:0301001:2999/1</t>
  </si>
  <si>
    <t>63:01:0301001:3000/1</t>
  </si>
  <si>
    <t>63:01:0301001:3001/1</t>
  </si>
  <si>
    <t>63:01:0301001:3002/1</t>
  </si>
  <si>
    <t>63:01:0301001:3003/1</t>
  </si>
  <si>
    <t>63:01:0301001:3007/1</t>
  </si>
  <si>
    <t>63:01:0301001:3008/1</t>
  </si>
  <si>
    <t>63:01:0301001:3010/1</t>
  </si>
  <si>
    <t>63:01:0301001:3011/1</t>
  </si>
  <si>
    <t>63:01:0301001:3012/1</t>
  </si>
  <si>
    <t>63:01:0301001:3013/1</t>
  </si>
  <si>
    <t>63:01:0301001:3014/1</t>
  </si>
  <si>
    <t>63:01:0301001:3015/1</t>
  </si>
  <si>
    <t>63:01:0301001:3016/1</t>
  </si>
  <si>
    <t>63:01:0301001:3017/1</t>
  </si>
  <si>
    <t>63:01:0301001:3018/1</t>
  </si>
  <si>
    <t>63:01:0301001:3019/1</t>
  </si>
  <si>
    <t>Сделка:</t>
  </si>
  <si>
    <t>продажа</t>
  </si>
  <si>
    <t>Цена, р/сотка:</t>
  </si>
  <si>
    <t>Сумма, р:</t>
  </si>
  <si>
    <t xml:space="preserve"> 15.01.2015</t>
  </si>
  <si>
    <t>Ориентир:</t>
  </si>
  <si>
    <t>Адрес:</t>
  </si>
  <si>
    <t>ес ть</t>
  </si>
  <si>
    <t>Ипотека. Закрытое акционерное общество коммерческий банк "ГЛОБЭКС"</t>
  </si>
  <si>
    <t>63-АН №036865</t>
  </si>
  <si>
    <t>63:01:0000000</t>
  </si>
  <si>
    <t>временный</t>
  </si>
  <si>
    <t>63:01:0302002</t>
  </si>
  <si>
    <t>63-АН №036867</t>
  </si>
  <si>
    <t>63-63/001-01/686/2014-99/1</t>
  </si>
  <si>
    <t>63:01:0302003</t>
  </si>
  <si>
    <t>63-АН №036854</t>
  </si>
  <si>
    <t>63-63/001-01/686/2014-75/1</t>
  </si>
  <si>
    <t>63-АН №036866</t>
  </si>
  <si>
    <t>63-63/001-01/686/2014-101/1</t>
  </si>
  <si>
    <t>63-АН №036861</t>
  </si>
  <si>
    <t>63-63/001-01/686/2014-96/1</t>
  </si>
  <si>
    <t xml:space="preserve">УЧАСТОК № 7. </t>
  </si>
  <si>
    <t>еще не получено</t>
  </si>
  <si>
    <t>№ участка на Карте:</t>
  </si>
  <si>
    <t>Об-             щая Кар-               та:</t>
  </si>
  <si>
    <t>Карта Участ-           ка                       №7:</t>
  </si>
  <si>
    <t>Площадь:</t>
  </si>
  <si>
    <t>кв.м.:</t>
  </si>
  <si>
    <t>сотки:</t>
  </si>
  <si>
    <t>кв.м.: +/-</t>
  </si>
  <si>
    <r>
      <t>63:01:0302002</t>
    </r>
    <r>
      <rPr>
        <b/>
        <sz val="11"/>
        <color theme="1"/>
        <rFont val="Calibri"/>
        <family val="2"/>
        <charset val="204"/>
        <scheme val="minor"/>
      </rPr>
      <t>:576</t>
    </r>
  </si>
  <si>
    <r>
      <t>63:01:0302003</t>
    </r>
    <r>
      <rPr>
        <b/>
        <sz val="11"/>
        <color theme="1"/>
        <rFont val="Calibri"/>
        <family val="2"/>
        <charset val="204"/>
        <scheme val="minor"/>
      </rPr>
      <t>:7</t>
    </r>
  </si>
  <si>
    <r>
      <t>63:01:0302002</t>
    </r>
    <r>
      <rPr>
        <b/>
        <sz val="11"/>
        <color theme="1"/>
        <rFont val="Calibri"/>
        <family val="2"/>
        <charset val="204"/>
        <scheme val="minor"/>
      </rPr>
      <t>:575</t>
    </r>
  </si>
  <si>
    <r>
      <t>63:01:0301001</t>
    </r>
    <r>
      <rPr>
        <b/>
        <sz val="10"/>
        <color theme="1"/>
        <rFont val="Arial"/>
        <family val="2"/>
        <charset val="204"/>
      </rPr>
      <t>:2995</t>
    </r>
  </si>
  <si>
    <r>
      <t>63:01:0301001</t>
    </r>
    <r>
      <rPr>
        <b/>
        <sz val="10"/>
        <color theme="1"/>
        <rFont val="Arial"/>
        <family val="2"/>
        <charset val="204"/>
      </rPr>
      <t>:2996</t>
    </r>
  </si>
  <si>
    <r>
      <t>63:01:0301001</t>
    </r>
    <r>
      <rPr>
        <b/>
        <sz val="10"/>
        <color theme="1"/>
        <rFont val="Arial"/>
        <family val="2"/>
        <charset val="204"/>
      </rPr>
      <t>:2997</t>
    </r>
  </si>
  <si>
    <r>
      <t>63:01:0301001</t>
    </r>
    <r>
      <rPr>
        <b/>
        <sz val="10"/>
        <color theme="1"/>
        <rFont val="Arial"/>
        <family val="2"/>
        <charset val="204"/>
      </rPr>
      <t>:2998</t>
    </r>
  </si>
  <si>
    <r>
      <t>63:01:0301001</t>
    </r>
    <r>
      <rPr>
        <b/>
        <sz val="10"/>
        <color theme="1"/>
        <rFont val="Arial"/>
        <family val="2"/>
        <charset val="204"/>
      </rPr>
      <t>:2999</t>
    </r>
  </si>
  <si>
    <r>
      <t>63:01:0301001</t>
    </r>
    <r>
      <rPr>
        <b/>
        <sz val="10"/>
        <color theme="1"/>
        <rFont val="Arial"/>
        <family val="2"/>
        <charset val="204"/>
      </rPr>
      <t>:3000</t>
    </r>
  </si>
  <si>
    <r>
      <t>63:01:0301001</t>
    </r>
    <r>
      <rPr>
        <b/>
        <sz val="10"/>
        <color theme="1"/>
        <rFont val="Arial"/>
        <family val="2"/>
        <charset val="204"/>
      </rPr>
      <t>:3001</t>
    </r>
  </si>
  <si>
    <r>
      <t>63:01:0301001</t>
    </r>
    <r>
      <rPr>
        <b/>
        <sz val="10"/>
        <color theme="1"/>
        <rFont val="Arial"/>
        <family val="2"/>
        <charset val="204"/>
      </rPr>
      <t>:3002</t>
    </r>
  </si>
  <si>
    <r>
      <t>63:01:0301001</t>
    </r>
    <r>
      <rPr>
        <b/>
        <sz val="10"/>
        <color theme="1"/>
        <rFont val="Arial"/>
        <family val="2"/>
        <charset val="204"/>
      </rPr>
      <t>:3003</t>
    </r>
  </si>
  <si>
    <r>
      <t>63:01:0301001</t>
    </r>
    <r>
      <rPr>
        <b/>
        <sz val="10"/>
        <color theme="1"/>
        <rFont val="Arial"/>
        <family val="2"/>
        <charset val="204"/>
      </rPr>
      <t>:3004</t>
    </r>
  </si>
  <si>
    <r>
      <t>63:01:0301001</t>
    </r>
    <r>
      <rPr>
        <b/>
        <sz val="10"/>
        <color theme="1"/>
        <rFont val="Arial"/>
        <family val="2"/>
        <charset val="204"/>
      </rPr>
      <t>:3005</t>
    </r>
  </si>
  <si>
    <r>
      <t>63:01:0301001</t>
    </r>
    <r>
      <rPr>
        <b/>
        <sz val="10"/>
        <color theme="1"/>
        <rFont val="Arial"/>
        <family val="2"/>
        <charset val="204"/>
      </rPr>
      <t>:3006</t>
    </r>
  </si>
  <si>
    <r>
      <t>63:01:0301001</t>
    </r>
    <r>
      <rPr>
        <b/>
        <sz val="10"/>
        <color theme="1"/>
        <rFont val="Arial"/>
        <family val="2"/>
        <charset val="204"/>
      </rPr>
      <t>:3007</t>
    </r>
  </si>
  <si>
    <r>
      <t>63:01:0301001</t>
    </r>
    <r>
      <rPr>
        <b/>
        <sz val="10"/>
        <color theme="1"/>
        <rFont val="Arial"/>
        <family val="2"/>
        <charset val="204"/>
      </rPr>
      <t>:3008</t>
    </r>
  </si>
  <si>
    <r>
      <t>63:01:0301001</t>
    </r>
    <r>
      <rPr>
        <b/>
        <sz val="10"/>
        <color theme="1"/>
        <rFont val="Arial"/>
        <family val="2"/>
        <charset val="204"/>
      </rPr>
      <t>:3009</t>
    </r>
  </si>
  <si>
    <r>
      <t>63:01:0301001</t>
    </r>
    <r>
      <rPr>
        <b/>
        <sz val="10"/>
        <color theme="1"/>
        <rFont val="Arial"/>
        <family val="2"/>
        <charset val="204"/>
      </rPr>
      <t>:3010</t>
    </r>
  </si>
  <si>
    <r>
      <t>63:01:0301001</t>
    </r>
    <r>
      <rPr>
        <b/>
        <sz val="10"/>
        <color theme="1"/>
        <rFont val="Arial"/>
        <family val="2"/>
        <charset val="204"/>
      </rPr>
      <t>:3011</t>
    </r>
  </si>
  <si>
    <r>
      <t>63:01:0301001</t>
    </r>
    <r>
      <rPr>
        <b/>
        <sz val="10"/>
        <color theme="1"/>
        <rFont val="Arial"/>
        <family val="2"/>
        <charset val="204"/>
      </rPr>
      <t>:3012</t>
    </r>
  </si>
  <si>
    <r>
      <t>63:01:0301001</t>
    </r>
    <r>
      <rPr>
        <b/>
        <sz val="10"/>
        <color theme="1"/>
        <rFont val="Arial"/>
        <family val="2"/>
        <charset val="204"/>
      </rPr>
      <t>:3013</t>
    </r>
  </si>
  <si>
    <r>
      <t>63:01:0301001</t>
    </r>
    <r>
      <rPr>
        <b/>
        <sz val="10"/>
        <color theme="1"/>
        <rFont val="Arial"/>
        <family val="2"/>
        <charset val="204"/>
      </rPr>
      <t>:3014</t>
    </r>
  </si>
  <si>
    <r>
      <t>63:01:0301001</t>
    </r>
    <r>
      <rPr>
        <b/>
        <sz val="10"/>
        <color theme="1"/>
        <rFont val="Arial"/>
        <family val="2"/>
        <charset val="204"/>
      </rPr>
      <t>:3015</t>
    </r>
  </si>
  <si>
    <r>
      <t>63:01:0301001</t>
    </r>
    <r>
      <rPr>
        <b/>
        <sz val="10"/>
        <color theme="1"/>
        <rFont val="Arial"/>
        <family val="2"/>
        <charset val="204"/>
      </rPr>
      <t>:3016</t>
    </r>
  </si>
  <si>
    <r>
      <t>63:01:0301001</t>
    </r>
    <r>
      <rPr>
        <b/>
        <sz val="10"/>
        <color theme="1"/>
        <rFont val="Arial"/>
        <family val="2"/>
        <charset val="204"/>
      </rPr>
      <t>:3017</t>
    </r>
  </si>
  <si>
    <r>
      <t>63:01:0301001</t>
    </r>
    <r>
      <rPr>
        <b/>
        <sz val="10"/>
        <color theme="1"/>
        <rFont val="Arial"/>
        <family val="2"/>
        <charset val="204"/>
      </rPr>
      <t>:3018</t>
    </r>
  </si>
  <si>
    <r>
      <t>63:01:0301001</t>
    </r>
    <r>
      <rPr>
        <b/>
        <sz val="10"/>
        <color theme="1"/>
        <rFont val="Arial"/>
        <family val="2"/>
        <charset val="204"/>
      </rPr>
      <t>:3019</t>
    </r>
  </si>
  <si>
    <r>
      <t>63:01:0302001</t>
    </r>
    <r>
      <rPr>
        <b/>
        <sz val="11"/>
        <color theme="1"/>
        <rFont val="Calibri"/>
        <family val="2"/>
        <charset val="204"/>
        <scheme val="minor"/>
      </rPr>
      <t>:11</t>
    </r>
  </si>
  <si>
    <r>
      <t>63:01:0302001</t>
    </r>
    <r>
      <rPr>
        <sz val="11"/>
        <color theme="1"/>
        <rFont val="Calibri"/>
        <family val="2"/>
        <charset val="204"/>
        <scheme val="minor"/>
      </rPr>
      <t/>
    </r>
  </si>
  <si>
    <t>63-63/001-01/686/2014-91/1</t>
  </si>
  <si>
    <r>
      <t>63:01:0302003</t>
    </r>
    <r>
      <rPr>
        <b/>
        <sz val="11"/>
        <color theme="1"/>
        <rFont val="Calibri"/>
        <family val="2"/>
        <charset val="204"/>
        <scheme val="minor"/>
      </rPr>
      <t>:6</t>
    </r>
  </si>
  <si>
    <t>63-63/001-01/686/2014-71/1</t>
  </si>
  <si>
    <t>63-АН №260418</t>
  </si>
  <si>
    <t>63-АН №036300</t>
  </si>
  <si>
    <r>
      <t>63:01:0303001</t>
    </r>
    <r>
      <rPr>
        <b/>
        <sz val="11"/>
        <color theme="1"/>
        <rFont val="Calibri"/>
        <family val="2"/>
        <charset val="204"/>
        <scheme val="minor"/>
      </rPr>
      <t>:1194</t>
    </r>
  </si>
  <si>
    <r>
      <t>63:01:0303001</t>
    </r>
    <r>
      <rPr>
        <sz val="11"/>
        <color theme="1"/>
        <rFont val="Calibri"/>
        <family val="2"/>
        <charset val="204"/>
        <scheme val="minor"/>
      </rPr>
      <t/>
    </r>
  </si>
  <si>
    <t>63-63/001-01/686/2014-106/1</t>
  </si>
  <si>
    <t>63-АН №260416</t>
  </si>
  <si>
    <t>63:01:0303001:1194/1</t>
  </si>
  <si>
    <r>
      <t>63:01:0301003</t>
    </r>
    <r>
      <rPr>
        <b/>
        <sz val="11"/>
        <color theme="1"/>
        <rFont val="Calibri"/>
        <family val="2"/>
        <charset val="204"/>
        <scheme val="minor"/>
      </rPr>
      <t>:607</t>
    </r>
  </si>
  <si>
    <r>
      <t>63:01:0301003</t>
    </r>
    <r>
      <rPr>
        <sz val="11"/>
        <color theme="1"/>
        <rFont val="Calibri"/>
        <family val="2"/>
        <charset val="204"/>
        <scheme val="minor"/>
      </rPr>
      <t/>
    </r>
  </si>
  <si>
    <t>Ипотека в силу закона. Закрытое акционерное общество коммерческий банк "ГЛОБЭКС"</t>
  </si>
  <si>
    <t>Временные. Дата истечения временного характера сведений о части земельного участка - 12.12.2019г</t>
  </si>
  <si>
    <r>
      <t>63:01:0000000</t>
    </r>
    <r>
      <rPr>
        <b/>
        <sz val="11"/>
        <color theme="1"/>
        <rFont val="Calibri"/>
        <family val="2"/>
        <charset val="204"/>
        <scheme val="minor"/>
      </rPr>
      <t>:28345</t>
    </r>
  </si>
  <si>
    <r>
      <t>63:01:0302002</t>
    </r>
    <r>
      <rPr>
        <sz val="11"/>
        <color theme="1"/>
        <rFont val="Calibri"/>
        <family val="2"/>
        <charset val="204"/>
        <scheme val="minor"/>
      </rPr>
      <t/>
    </r>
  </si>
  <si>
    <t>Примечание:</t>
  </si>
  <si>
    <t>Свидетель-      свто №:</t>
  </si>
  <si>
    <r>
      <t xml:space="preserve">Временные. Дата истечения временного характера сведений о части земельного участка - 10.02.2021. </t>
    </r>
    <r>
      <rPr>
        <b/>
        <sz val="10"/>
        <color theme="1"/>
        <rFont val="Arial"/>
        <family val="2"/>
        <charset val="204"/>
      </rPr>
      <t>Частный сервитут.</t>
    </r>
  </si>
  <si>
    <r>
      <t xml:space="preserve">Временные. Дата истечения временного характера сведений о части земельного участка - 12.12.2019. </t>
    </r>
    <r>
      <rPr>
        <b/>
        <sz val="10"/>
        <color theme="1"/>
        <rFont val="Arial"/>
        <family val="2"/>
        <charset val="204"/>
      </rPr>
      <t>Публичный сервитут</t>
    </r>
  </si>
  <si>
    <t>га:</t>
  </si>
  <si>
    <t>Градо-                         строи-                              тель-                   ная                                зона:</t>
  </si>
  <si>
    <t>резерв-                ная</t>
  </si>
  <si>
    <t>Общество с ограниченной ответственностью "Стройформат"</t>
  </si>
  <si>
    <t>УЧАСТКИ СКУ. ПРОДАЖА:</t>
  </si>
  <si>
    <t>№                  п/п:</t>
  </si>
  <si>
    <t>№                  уча-        стка на Общей Карте:</t>
  </si>
  <si>
    <t>Градо-                   строи-                          тель-                    ная                         зона:</t>
  </si>
  <si>
    <t>Разрешение использо-     вания:</t>
  </si>
  <si>
    <t>Свидетельсвто №:</t>
  </si>
  <si>
    <t>План земель-   ного участка:</t>
  </si>
  <si>
    <r>
      <t>63:01:0301001</t>
    </r>
    <r>
      <rPr>
        <b/>
        <sz val="11"/>
        <color theme="1"/>
        <rFont val="Calibri"/>
        <family val="2"/>
        <charset val="204"/>
        <scheme val="minor"/>
      </rPr>
      <t>:2972</t>
    </r>
  </si>
  <si>
    <t>резерв-               ная</t>
  </si>
  <si>
    <t>63-63/001-01/686/2014-110/1</t>
  </si>
  <si>
    <t>63-АН №036293</t>
  </si>
  <si>
    <r>
      <t xml:space="preserve">Временные. Дата истечения временного характера сведений о части земельного участка - 12.12.2019. </t>
    </r>
    <r>
      <rPr>
        <b/>
        <sz val="11"/>
        <color theme="1"/>
        <rFont val="Calibri"/>
        <family val="2"/>
        <charset val="204"/>
        <scheme val="minor"/>
      </rPr>
      <t>Публичный сервитут</t>
    </r>
  </si>
  <si>
    <t>63:01:0301001:2972/1</t>
  </si>
  <si>
    <t>аренда</t>
  </si>
  <si>
    <r>
      <t>63:01:0301002</t>
    </r>
    <r>
      <rPr>
        <b/>
        <sz val="11"/>
        <color theme="1"/>
        <rFont val="Calibri"/>
        <family val="2"/>
        <charset val="204"/>
        <scheme val="minor"/>
      </rPr>
      <t>:83</t>
    </r>
  </si>
  <si>
    <t>63:01:0301002</t>
  </si>
  <si>
    <t>резерв-     ная</t>
  </si>
  <si>
    <t>63-63/001-01/686/2014-80/1</t>
  </si>
  <si>
    <t>63-АН №036287</t>
  </si>
  <si>
    <t>63:01:0301002:83/1</t>
  </si>
  <si>
    <r>
      <t>63:01:0301002</t>
    </r>
    <r>
      <rPr>
        <b/>
        <sz val="11"/>
        <color theme="1"/>
        <rFont val="Calibri"/>
        <family val="2"/>
        <charset val="204"/>
        <scheme val="minor"/>
      </rPr>
      <t>:84</t>
    </r>
  </si>
  <si>
    <t>63-63/001-01/686/2014-83/1</t>
  </si>
  <si>
    <t>63-АН №036288</t>
  </si>
  <si>
    <t>Преимущества участков:</t>
  </si>
  <si>
    <t>Между двумя большими городами: Самарой и Тольятти</t>
  </si>
  <si>
    <t>Охраняемая территория</t>
  </si>
  <si>
    <t>А/м дорога</t>
  </si>
  <si>
    <t>Ж/д подъездные пути</t>
  </si>
  <si>
    <t>Причал выгрузки/погрузки на воду</t>
  </si>
  <si>
    <t>Известняковый карьер</t>
  </si>
  <si>
    <t>Электричество</t>
  </si>
  <si>
    <t>Водопровод</t>
  </si>
  <si>
    <t>УЧАСТКИ СКУ. АРЕНДА:</t>
  </si>
  <si>
    <t>В черте города</t>
  </si>
  <si>
    <t>Логистическая компания с собственной грузовой  и спец. 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</si>
</sst>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4" fillId="0" borderId="1" xfId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1" applyBorder="1" applyAlignment="1">
      <alignment horizontal="center" vertical="top" wrapText="1"/>
    </xf>
    <xf numFmtId="0" fontId="4" fillId="0" borderId="7" xfId="1" applyBorder="1" applyAlignment="1">
      <alignment horizontal="center" vertical="top" wrapText="1"/>
    </xf>
    <xf numFmtId="0" fontId="4" fillId="0" borderId="6" xfId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3" fontId="0" fillId="0" borderId="5" xfId="0" applyNumberFormat="1" applyFill="1" applyBorder="1" applyAlignment="1">
      <alignment horizontal="left" vertical="top" wrapText="1"/>
    </xf>
    <xf numFmtId="3" fontId="0" fillId="0" borderId="6" xfId="0" applyNumberForma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left" vertical="top" wrapText="1"/>
    </xf>
    <xf numFmtId="4" fontId="0" fillId="0" borderId="5" xfId="0" applyNumberFormat="1" applyFill="1" applyBorder="1" applyAlignment="1">
      <alignment horizontal="left" vertical="top" wrapText="1"/>
    </xf>
    <xf numFmtId="4" fontId="0" fillId="0" borderId="6" xfId="0" applyNumberForma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0" fillId="0" borderId="7" xfId="0" applyNumberFormat="1" applyFill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left" vertical="top" wrapText="1"/>
    </xf>
    <xf numFmtId="4" fontId="5" fillId="0" borderId="6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3" fontId="5" fillId="0" borderId="7" xfId="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4" fontId="0" fillId="0" borderId="7" xfId="0" applyNumberForma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adastrmap.ru/kadastr/publichnaya-kadastrovaya-karta-samarskoj-oblasti-2015/?63:01:0301001:297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D1" zoomScale="85" zoomScaleNormal="85" workbookViewId="0">
      <selection activeCell="F20" sqref="F20"/>
    </sheetView>
  </sheetViews>
  <sheetFormatPr defaultRowHeight="12.75" x14ac:dyDescent="0.25"/>
  <cols>
    <col min="1" max="1" width="4.28515625" style="2" customWidth="1"/>
    <col min="2" max="2" width="6.5703125" style="2" customWidth="1"/>
    <col min="3" max="3" width="18" style="2" customWidth="1"/>
    <col min="4" max="4" width="14" style="2" customWidth="1"/>
    <col min="5" max="5" width="21.28515625" style="2" customWidth="1"/>
    <col min="6" max="6" width="12.28515625" style="2" customWidth="1"/>
    <col min="7" max="7" width="18.140625" style="2" customWidth="1"/>
    <col min="8" max="8" width="10.28515625" style="3" customWidth="1"/>
    <col min="9" max="9" width="10.140625" style="3" customWidth="1"/>
    <col min="10" max="10" width="14.42578125" style="4" customWidth="1"/>
    <col min="11" max="11" width="18" style="2" customWidth="1"/>
    <col min="12" max="12" width="9.140625" style="2"/>
    <col min="13" max="13" width="25.42578125" style="2" customWidth="1"/>
    <col min="14" max="14" width="10.5703125" style="2" bestFit="1" customWidth="1"/>
    <col min="15" max="15" width="18.5703125" style="2" customWidth="1"/>
    <col min="16" max="16" width="12.42578125" style="2" customWidth="1"/>
    <col min="17" max="17" width="4.140625" style="2" customWidth="1"/>
    <col min="18" max="18" width="9.140625" style="2"/>
    <col min="19" max="19" width="10" style="2" bestFit="1" customWidth="1"/>
    <col min="20" max="20" width="45.140625" style="2" customWidth="1"/>
    <col min="21" max="21" width="18.5703125" style="2" customWidth="1"/>
    <col min="22" max="22" width="20" style="2" customWidth="1"/>
    <col min="23" max="16384" width="9.140625" style="2"/>
  </cols>
  <sheetData>
    <row r="1" spans="1:22" x14ac:dyDescent="0.25">
      <c r="A1" s="28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</row>
    <row r="2" spans="1:22" s="1" customFormat="1" ht="14.25" customHeight="1" x14ac:dyDescent="0.25">
      <c r="A2" s="34" t="s">
        <v>0</v>
      </c>
      <c r="B2" s="34" t="s">
        <v>12</v>
      </c>
      <c r="C2" s="34" t="s">
        <v>1</v>
      </c>
      <c r="D2" s="34" t="s">
        <v>2</v>
      </c>
      <c r="E2" s="34" t="s">
        <v>72</v>
      </c>
      <c r="F2" s="34" t="s">
        <v>6</v>
      </c>
      <c r="G2" s="34" t="s">
        <v>8</v>
      </c>
      <c r="H2" s="48" t="s">
        <v>9</v>
      </c>
      <c r="I2" s="48" t="s">
        <v>11</v>
      </c>
      <c r="J2" s="50" t="s">
        <v>13</v>
      </c>
      <c r="K2" s="34" t="s">
        <v>14</v>
      </c>
      <c r="L2" s="34" t="s">
        <v>15</v>
      </c>
      <c r="M2" s="34" t="s">
        <v>16</v>
      </c>
      <c r="N2" s="34" t="s">
        <v>35</v>
      </c>
      <c r="O2" s="34" t="s">
        <v>17</v>
      </c>
      <c r="P2" s="34" t="s">
        <v>22</v>
      </c>
      <c r="Q2" s="28" t="s">
        <v>24</v>
      </c>
      <c r="R2" s="29"/>
      <c r="S2" s="29"/>
      <c r="T2" s="30"/>
      <c r="U2" s="34" t="s">
        <v>37</v>
      </c>
      <c r="V2" s="34" t="s">
        <v>32</v>
      </c>
    </row>
    <row r="3" spans="1:22" s="5" customFormat="1" ht="26.25" customHeight="1" x14ac:dyDescent="0.25">
      <c r="A3" s="35"/>
      <c r="B3" s="35"/>
      <c r="C3" s="35"/>
      <c r="D3" s="35"/>
      <c r="E3" s="35"/>
      <c r="F3" s="35"/>
      <c r="G3" s="35"/>
      <c r="H3" s="49"/>
      <c r="I3" s="49"/>
      <c r="J3" s="51"/>
      <c r="K3" s="35"/>
      <c r="L3" s="35"/>
      <c r="M3" s="35"/>
      <c r="N3" s="35"/>
      <c r="O3" s="35"/>
      <c r="P3" s="35"/>
      <c r="Q3" s="1" t="s">
        <v>0</v>
      </c>
      <c r="R3" s="1" t="s">
        <v>25</v>
      </c>
      <c r="S3" s="1" t="s">
        <v>26</v>
      </c>
      <c r="T3" s="1" t="s">
        <v>27</v>
      </c>
      <c r="U3" s="35"/>
      <c r="V3" s="35"/>
    </row>
    <row r="4" spans="1:22" ht="39.75" customHeight="1" x14ac:dyDescent="0.25">
      <c r="A4" s="31">
        <v>1</v>
      </c>
      <c r="B4" s="31">
        <v>7</v>
      </c>
      <c r="C4" s="31" t="s">
        <v>4</v>
      </c>
      <c r="D4" s="31" t="s">
        <v>3</v>
      </c>
      <c r="E4" s="31" t="s">
        <v>5</v>
      </c>
      <c r="F4" s="31" t="s">
        <v>7</v>
      </c>
      <c r="G4" s="31" t="s">
        <v>10</v>
      </c>
      <c r="H4" s="45">
        <v>34474</v>
      </c>
      <c r="I4" s="45">
        <v>65</v>
      </c>
      <c r="J4" s="39">
        <v>9592735.2400000002</v>
      </c>
      <c r="K4" s="31" t="s">
        <v>18</v>
      </c>
      <c r="L4" s="31" t="s">
        <v>20</v>
      </c>
      <c r="M4" s="31" t="s">
        <v>19</v>
      </c>
      <c r="N4" s="42">
        <v>42019</v>
      </c>
      <c r="O4" s="31" t="s">
        <v>21</v>
      </c>
      <c r="P4" s="31" t="s">
        <v>23</v>
      </c>
      <c r="Q4" s="2">
        <v>1</v>
      </c>
      <c r="R4" s="2">
        <v>1</v>
      </c>
      <c r="S4" s="2">
        <v>32453</v>
      </c>
      <c r="T4" s="2" t="s">
        <v>29</v>
      </c>
      <c r="U4" s="6"/>
      <c r="V4" s="36" t="s">
        <v>33</v>
      </c>
    </row>
    <row r="5" spans="1:22" ht="41.25" customHeight="1" x14ac:dyDescent="0.25">
      <c r="A5" s="32"/>
      <c r="B5" s="32"/>
      <c r="C5" s="32"/>
      <c r="D5" s="32"/>
      <c r="E5" s="32"/>
      <c r="F5" s="32"/>
      <c r="G5" s="32"/>
      <c r="H5" s="46"/>
      <c r="I5" s="46"/>
      <c r="J5" s="40"/>
      <c r="K5" s="32"/>
      <c r="L5" s="32"/>
      <c r="M5" s="32"/>
      <c r="N5" s="43"/>
      <c r="O5" s="32"/>
      <c r="P5" s="32"/>
      <c r="Q5" s="2">
        <v>2</v>
      </c>
      <c r="R5" s="2" t="s">
        <v>28</v>
      </c>
      <c r="S5" s="2" t="s">
        <v>30</v>
      </c>
      <c r="T5" s="2" t="s">
        <v>31</v>
      </c>
      <c r="U5" s="7"/>
      <c r="V5" s="37"/>
    </row>
    <row r="6" spans="1:22" ht="42" customHeight="1" x14ac:dyDescent="0.25">
      <c r="A6" s="33"/>
      <c r="B6" s="33"/>
      <c r="C6" s="33"/>
      <c r="D6" s="33"/>
      <c r="E6" s="33"/>
      <c r="F6" s="33"/>
      <c r="G6" s="33"/>
      <c r="H6" s="47"/>
      <c r="I6" s="47"/>
      <c r="J6" s="41"/>
      <c r="K6" s="33"/>
      <c r="L6" s="33"/>
      <c r="M6" s="33"/>
      <c r="N6" s="44"/>
      <c r="O6" s="33"/>
      <c r="P6" s="33"/>
      <c r="Q6" s="2">
        <v>3</v>
      </c>
      <c r="R6" s="2" t="s">
        <v>28</v>
      </c>
      <c r="S6" s="2" t="s">
        <v>30</v>
      </c>
      <c r="T6" s="2" t="s">
        <v>31</v>
      </c>
      <c r="U6" s="8"/>
      <c r="V6" s="38"/>
    </row>
  </sheetData>
  <mergeCells count="37">
    <mergeCell ref="I4:I6"/>
    <mergeCell ref="N2:N3"/>
    <mergeCell ref="Q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D4:D6"/>
    <mergeCell ref="E4:E6"/>
    <mergeCell ref="F4:F6"/>
    <mergeCell ref="G4:G6"/>
    <mergeCell ref="H4:H6"/>
    <mergeCell ref="A1:V1"/>
    <mergeCell ref="P4:P6"/>
    <mergeCell ref="A4:A6"/>
    <mergeCell ref="V2:V3"/>
    <mergeCell ref="V4:V6"/>
    <mergeCell ref="U2:U3"/>
    <mergeCell ref="J4:J6"/>
    <mergeCell ref="K4:K6"/>
    <mergeCell ref="L4:L6"/>
    <mergeCell ref="M4:M6"/>
    <mergeCell ref="N4:N6"/>
    <mergeCell ref="O4:O6"/>
    <mergeCell ref="O2:O3"/>
    <mergeCell ref="P2:P3"/>
    <mergeCell ref="B4:B6"/>
    <mergeCell ref="C4:C6"/>
  </mergeCells>
  <hyperlinks>
    <hyperlink ref="V4" r:id="rId1"/>
  </hyperlinks>
  <pageMargins left="0.39370078740157483" right="0.39370078740157483" top="0.39370078740157483" bottom="0.39370078740157483" header="0" footer="0"/>
  <pageSetup paperSize="9" scale="70" orientation="landscape" verticalDpi="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85" zoomScaleNormal="85" workbookViewId="0">
      <pane ySplit="3" topLeftCell="A4" activePane="bottomLeft" state="frozen"/>
      <selection pane="bottomLeft" activeCell="S2" sqref="S2:S3"/>
    </sheetView>
  </sheetViews>
  <sheetFormatPr defaultRowHeight="12.75" x14ac:dyDescent="0.25"/>
  <cols>
    <col min="1" max="1" width="4.42578125" style="9" customWidth="1"/>
    <col min="2" max="2" width="5.85546875" style="9" customWidth="1"/>
    <col min="3" max="3" width="6.7109375" style="10" customWidth="1"/>
    <col min="4" max="4" width="20.5703125" style="13" customWidth="1"/>
    <col min="5" max="5" width="15.5703125" style="13" customWidth="1"/>
    <col min="6" max="7" width="21.28515625" style="13" customWidth="1"/>
    <col min="8" max="8" width="7.7109375" style="13" customWidth="1"/>
    <col min="9" max="9" width="12.28515625" style="13" customWidth="1"/>
    <col min="10" max="10" width="18.140625" style="13" customWidth="1"/>
    <col min="11" max="11" width="8.42578125" style="12" customWidth="1"/>
    <col min="12" max="12" width="6.42578125" style="12" customWidth="1"/>
    <col min="13" max="13" width="8.42578125" style="16" customWidth="1"/>
    <col min="14" max="14" width="6" style="16" customWidth="1"/>
    <col min="15" max="15" width="14.42578125" style="24" customWidth="1"/>
    <col min="16" max="16" width="17.85546875" style="13" customWidth="1"/>
    <col min="17" max="17" width="9.140625" style="13" customWidth="1"/>
    <col min="18" max="18" width="26.5703125" style="13" customWidth="1"/>
    <col min="19" max="20" width="12" style="13" customWidth="1"/>
    <col min="21" max="21" width="14.28515625" style="13" customWidth="1"/>
    <col min="22" max="22" width="11.7109375" style="13" customWidth="1"/>
    <col min="23" max="23" width="6.140625" style="13" customWidth="1"/>
    <col min="24" max="24" width="9.140625" style="13" customWidth="1"/>
    <col min="25" max="25" width="10" style="12" customWidth="1"/>
    <col min="26" max="26" width="58" style="13" customWidth="1"/>
    <col min="27" max="27" width="21.7109375" style="13" customWidth="1"/>
    <col min="28" max="28" width="18.5703125" style="13" customWidth="1"/>
    <col min="29" max="29" width="20" style="13" customWidth="1"/>
    <col min="30" max="32" width="9.140625" style="13"/>
    <col min="33" max="33" width="14" style="13" customWidth="1"/>
    <col min="34" max="16384" width="9.140625" style="13"/>
  </cols>
  <sheetData>
    <row r="1" spans="1:33" x14ac:dyDescent="0.25">
      <c r="A1" s="60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33" s="20" customFormat="1" ht="28.5" customHeight="1" x14ac:dyDescent="0.25">
      <c r="A2" s="60" t="s">
        <v>0</v>
      </c>
      <c r="B2" s="60" t="s">
        <v>90</v>
      </c>
      <c r="C2" s="60"/>
      <c r="D2" s="60" t="s">
        <v>1</v>
      </c>
      <c r="E2" s="60" t="s">
        <v>2</v>
      </c>
      <c r="F2" s="60" t="s">
        <v>71</v>
      </c>
      <c r="G2" s="60" t="s">
        <v>72</v>
      </c>
      <c r="H2" s="60" t="s">
        <v>148</v>
      </c>
      <c r="I2" s="60" t="s">
        <v>6</v>
      </c>
      <c r="J2" s="60" t="s">
        <v>8</v>
      </c>
      <c r="K2" s="83" t="s">
        <v>93</v>
      </c>
      <c r="L2" s="84"/>
      <c r="M2" s="84"/>
      <c r="N2" s="85"/>
      <c r="O2" s="90" t="s">
        <v>13</v>
      </c>
      <c r="P2" s="60" t="s">
        <v>14</v>
      </c>
      <c r="Q2" s="60" t="s">
        <v>15</v>
      </c>
      <c r="R2" s="60" t="s">
        <v>16</v>
      </c>
      <c r="S2" s="60" t="s">
        <v>35</v>
      </c>
      <c r="T2" s="60" t="s">
        <v>144</v>
      </c>
      <c r="U2" s="60" t="s">
        <v>17</v>
      </c>
      <c r="V2" s="60" t="s">
        <v>22</v>
      </c>
      <c r="W2" s="60" t="s">
        <v>24</v>
      </c>
      <c r="X2" s="60"/>
      <c r="Y2" s="60"/>
      <c r="Z2" s="60"/>
      <c r="AA2" s="60" t="s">
        <v>25</v>
      </c>
      <c r="AB2" s="60" t="s">
        <v>37</v>
      </c>
      <c r="AC2" s="60" t="s">
        <v>32</v>
      </c>
      <c r="AD2" s="60" t="s">
        <v>66</v>
      </c>
      <c r="AE2" s="60" t="s">
        <v>68</v>
      </c>
      <c r="AF2" s="60" t="s">
        <v>69</v>
      </c>
      <c r="AG2" s="60" t="s">
        <v>143</v>
      </c>
    </row>
    <row r="3" spans="1:33" s="9" customFormat="1" ht="54" customHeight="1" x14ac:dyDescent="0.25">
      <c r="A3" s="60"/>
      <c r="B3" s="22" t="s">
        <v>91</v>
      </c>
      <c r="C3" s="22" t="s">
        <v>92</v>
      </c>
      <c r="D3" s="60"/>
      <c r="E3" s="60"/>
      <c r="F3" s="60"/>
      <c r="G3" s="60"/>
      <c r="H3" s="60"/>
      <c r="I3" s="60"/>
      <c r="J3" s="60"/>
      <c r="K3" s="21" t="s">
        <v>94</v>
      </c>
      <c r="L3" s="21" t="s">
        <v>96</v>
      </c>
      <c r="M3" s="11" t="s">
        <v>95</v>
      </c>
      <c r="N3" s="11" t="s">
        <v>147</v>
      </c>
      <c r="O3" s="90"/>
      <c r="P3" s="60"/>
      <c r="Q3" s="60"/>
      <c r="R3" s="60"/>
      <c r="S3" s="60"/>
      <c r="T3" s="60"/>
      <c r="U3" s="60"/>
      <c r="V3" s="60"/>
      <c r="W3" s="20" t="s">
        <v>0</v>
      </c>
      <c r="X3" s="20" t="s">
        <v>25</v>
      </c>
      <c r="Y3" s="21" t="s">
        <v>26</v>
      </c>
      <c r="Z3" s="20" t="s">
        <v>27</v>
      </c>
      <c r="AA3" s="60"/>
      <c r="AB3" s="60"/>
      <c r="AC3" s="60"/>
      <c r="AD3" s="60"/>
      <c r="AE3" s="60"/>
      <c r="AF3" s="60"/>
      <c r="AG3" s="60"/>
    </row>
    <row r="4" spans="1:33" s="9" customFormat="1" ht="11.25" customHeight="1" x14ac:dyDescent="0.25">
      <c r="A4" s="20"/>
      <c r="B4" s="21"/>
      <c r="C4" s="21"/>
      <c r="D4" s="20"/>
      <c r="E4" s="20"/>
      <c r="F4" s="20"/>
      <c r="G4" s="20"/>
      <c r="I4" s="20"/>
      <c r="J4" s="20"/>
      <c r="K4" s="21"/>
      <c r="L4" s="21"/>
      <c r="M4" s="16"/>
      <c r="N4" s="16"/>
      <c r="O4" s="11"/>
      <c r="P4" s="20"/>
      <c r="Q4" s="20"/>
      <c r="R4" s="20"/>
      <c r="S4" s="20"/>
      <c r="T4" s="20"/>
      <c r="U4" s="20"/>
      <c r="V4" s="20"/>
      <c r="W4" s="20"/>
      <c r="X4" s="20"/>
      <c r="Y4" s="21"/>
      <c r="Z4" s="20"/>
      <c r="AA4" s="20"/>
      <c r="AB4" s="20"/>
      <c r="AC4" s="20"/>
      <c r="AD4" s="20"/>
      <c r="AE4" s="20"/>
      <c r="AF4" s="20"/>
    </row>
    <row r="5" spans="1:33" ht="54" customHeight="1" x14ac:dyDescent="0.25">
      <c r="A5" s="9">
        <v>1</v>
      </c>
      <c r="B5" s="9">
        <v>7</v>
      </c>
      <c r="C5" s="10">
        <v>2995</v>
      </c>
      <c r="D5" s="13" t="s">
        <v>100</v>
      </c>
      <c r="E5" s="23" t="s">
        <v>3</v>
      </c>
      <c r="F5" s="23" t="s">
        <v>5</v>
      </c>
      <c r="G5" s="23"/>
      <c r="H5" s="13" t="s">
        <v>149</v>
      </c>
      <c r="I5" s="23" t="s">
        <v>7</v>
      </c>
      <c r="J5" s="23" t="s">
        <v>10</v>
      </c>
      <c r="K5" s="12">
        <v>735</v>
      </c>
      <c r="L5" s="12">
        <v>9</v>
      </c>
      <c r="M5" s="16">
        <f>K5/100</f>
        <v>7.35</v>
      </c>
      <c r="N5" s="16">
        <f>K5*0.0001</f>
        <v>7.350000000000001E-2</v>
      </c>
      <c r="O5" s="24">
        <v>204521.1</v>
      </c>
      <c r="P5" s="13" t="s">
        <v>18</v>
      </c>
      <c r="Q5" s="13" t="s">
        <v>20</v>
      </c>
      <c r="R5" s="13" t="s">
        <v>34</v>
      </c>
      <c r="S5" s="13" t="s">
        <v>34</v>
      </c>
      <c r="T5" s="13" t="s">
        <v>89</v>
      </c>
      <c r="U5" s="13" t="s">
        <v>38</v>
      </c>
      <c r="V5" s="13" t="s">
        <v>23</v>
      </c>
      <c r="W5" s="13">
        <v>1</v>
      </c>
      <c r="X5" s="13">
        <v>1</v>
      </c>
      <c r="Y5" s="12">
        <v>735</v>
      </c>
      <c r="Z5" s="13" t="s">
        <v>39</v>
      </c>
      <c r="AA5" s="13" t="s">
        <v>45</v>
      </c>
      <c r="AD5" s="13" t="s">
        <v>67</v>
      </c>
    </row>
    <row r="6" spans="1:33" ht="54" customHeight="1" x14ac:dyDescent="0.25">
      <c r="A6" s="9">
        <v>2</v>
      </c>
      <c r="B6" s="9">
        <v>7</v>
      </c>
      <c r="C6" s="10">
        <v>2996</v>
      </c>
      <c r="D6" s="13" t="s">
        <v>101</v>
      </c>
      <c r="E6" s="23" t="s">
        <v>3</v>
      </c>
      <c r="F6" s="23" t="s">
        <v>5</v>
      </c>
      <c r="G6" s="23"/>
      <c r="H6" s="13" t="s">
        <v>149</v>
      </c>
      <c r="I6" s="23" t="s">
        <v>7</v>
      </c>
      <c r="J6" s="23" t="s">
        <v>10</v>
      </c>
      <c r="K6" s="12">
        <v>764</v>
      </c>
      <c r="L6" s="12">
        <v>10</v>
      </c>
      <c r="M6" s="16">
        <f>K6/100</f>
        <v>7.64</v>
      </c>
      <c r="N6" s="16">
        <f t="shared" ref="N6:N17" si="0">K6*0.0001</f>
        <v>7.640000000000001E-2</v>
      </c>
      <c r="O6" s="24">
        <v>212590.64</v>
      </c>
      <c r="P6" s="13" t="s">
        <v>18</v>
      </c>
      <c r="Q6" s="13" t="s">
        <v>20</v>
      </c>
      <c r="R6" s="13" t="s">
        <v>34</v>
      </c>
      <c r="S6" s="13" t="s">
        <v>34</v>
      </c>
      <c r="T6" s="13" t="s">
        <v>89</v>
      </c>
      <c r="U6" s="13" t="s">
        <v>38</v>
      </c>
      <c r="V6" s="13" t="s">
        <v>23</v>
      </c>
      <c r="W6" s="13">
        <v>1</v>
      </c>
      <c r="X6" s="13">
        <v>1</v>
      </c>
      <c r="Y6" s="12">
        <v>764</v>
      </c>
      <c r="Z6" s="13" t="s">
        <v>39</v>
      </c>
      <c r="AA6" s="13" t="s">
        <v>46</v>
      </c>
      <c r="AD6" s="13" t="s">
        <v>67</v>
      </c>
    </row>
    <row r="7" spans="1:33" ht="54" customHeight="1" x14ac:dyDescent="0.25">
      <c r="A7" s="9">
        <v>3</v>
      </c>
      <c r="B7" s="9">
        <v>7</v>
      </c>
      <c r="C7" s="10">
        <v>2997</v>
      </c>
      <c r="D7" s="13" t="s">
        <v>102</v>
      </c>
      <c r="E7" s="23" t="s">
        <v>3</v>
      </c>
      <c r="F7" s="23" t="s">
        <v>5</v>
      </c>
      <c r="G7" s="23"/>
      <c r="H7" s="13" t="s">
        <v>149</v>
      </c>
      <c r="I7" s="23" t="s">
        <v>7</v>
      </c>
      <c r="J7" s="23" t="s">
        <v>10</v>
      </c>
      <c r="K7" s="12">
        <v>865</v>
      </c>
      <c r="L7" s="12">
        <v>10</v>
      </c>
      <c r="M7" s="16">
        <f t="shared" ref="M7:M42" si="1">K7/100</f>
        <v>8.65</v>
      </c>
      <c r="N7" s="16">
        <f t="shared" si="0"/>
        <v>8.6500000000000007E-2</v>
      </c>
      <c r="O7" s="24">
        <v>240694.9</v>
      </c>
      <c r="P7" s="13" t="s">
        <v>18</v>
      </c>
      <c r="Q7" s="13" t="s">
        <v>20</v>
      </c>
      <c r="R7" s="13" t="s">
        <v>34</v>
      </c>
      <c r="S7" s="13" t="s">
        <v>34</v>
      </c>
      <c r="T7" s="13" t="s">
        <v>89</v>
      </c>
      <c r="U7" s="13" t="s">
        <v>38</v>
      </c>
      <c r="V7" s="13" t="s">
        <v>23</v>
      </c>
      <c r="W7" s="13">
        <v>1</v>
      </c>
      <c r="X7" s="13">
        <v>1</v>
      </c>
      <c r="Y7" s="12">
        <v>865</v>
      </c>
      <c r="Z7" s="13" t="s">
        <v>39</v>
      </c>
      <c r="AA7" s="13" t="s">
        <v>47</v>
      </c>
      <c r="AD7" s="13" t="s">
        <v>67</v>
      </c>
    </row>
    <row r="8" spans="1:33" ht="54" customHeight="1" x14ac:dyDescent="0.25">
      <c r="A8" s="9">
        <v>4</v>
      </c>
      <c r="B8" s="9">
        <v>7</v>
      </c>
      <c r="C8" s="10">
        <v>2998</v>
      </c>
      <c r="D8" s="13" t="s">
        <v>103</v>
      </c>
      <c r="E8" s="23" t="s">
        <v>3</v>
      </c>
      <c r="F8" s="23" t="s">
        <v>5</v>
      </c>
      <c r="G8" s="23"/>
      <c r="H8" s="13" t="s">
        <v>149</v>
      </c>
      <c r="I8" s="23" t="s">
        <v>7</v>
      </c>
      <c r="J8" s="23" t="s">
        <v>10</v>
      </c>
      <c r="K8" s="12">
        <v>985</v>
      </c>
      <c r="L8" s="12">
        <v>11</v>
      </c>
      <c r="M8" s="16">
        <f t="shared" si="1"/>
        <v>9.85</v>
      </c>
      <c r="N8" s="16">
        <f t="shared" si="0"/>
        <v>9.8500000000000004E-2</v>
      </c>
      <c r="O8" s="24">
        <v>274086.09999999998</v>
      </c>
      <c r="P8" s="13" t="s">
        <v>18</v>
      </c>
      <c r="Q8" s="13" t="s">
        <v>20</v>
      </c>
      <c r="R8" s="13" t="s">
        <v>34</v>
      </c>
      <c r="S8" s="13" t="s">
        <v>34</v>
      </c>
      <c r="T8" s="13" t="s">
        <v>89</v>
      </c>
      <c r="U8" s="13" t="s">
        <v>38</v>
      </c>
      <c r="V8" s="13" t="s">
        <v>23</v>
      </c>
      <c r="W8" s="13">
        <v>1</v>
      </c>
      <c r="X8" s="13">
        <v>1</v>
      </c>
      <c r="Y8" s="12">
        <v>985</v>
      </c>
      <c r="Z8" s="13" t="s">
        <v>39</v>
      </c>
      <c r="AA8" s="13" t="s">
        <v>48</v>
      </c>
      <c r="AD8" s="13" t="s">
        <v>67</v>
      </c>
    </row>
    <row r="9" spans="1:33" ht="54" customHeight="1" x14ac:dyDescent="0.25">
      <c r="A9" s="9">
        <v>5</v>
      </c>
      <c r="B9" s="9">
        <v>7</v>
      </c>
      <c r="C9" s="10">
        <v>2999</v>
      </c>
      <c r="D9" s="13" t="s">
        <v>104</v>
      </c>
      <c r="E9" s="23" t="s">
        <v>3</v>
      </c>
      <c r="F9" s="23" t="s">
        <v>5</v>
      </c>
      <c r="G9" s="23"/>
      <c r="H9" s="13" t="s">
        <v>149</v>
      </c>
      <c r="I9" s="23" t="s">
        <v>7</v>
      </c>
      <c r="J9" s="23" t="s">
        <v>10</v>
      </c>
      <c r="K9" s="12">
        <v>1027</v>
      </c>
      <c r="L9" s="12">
        <v>11</v>
      </c>
      <c r="M9" s="16">
        <f t="shared" si="1"/>
        <v>10.27</v>
      </c>
      <c r="N9" s="16">
        <f t="shared" si="0"/>
        <v>0.1027</v>
      </c>
      <c r="O9" s="24">
        <v>285773.02</v>
      </c>
      <c r="P9" s="13" t="s">
        <v>18</v>
      </c>
      <c r="Q9" s="13" t="s">
        <v>20</v>
      </c>
      <c r="R9" s="13" t="s">
        <v>34</v>
      </c>
      <c r="S9" s="13" t="s">
        <v>34</v>
      </c>
      <c r="T9" s="13" t="s">
        <v>89</v>
      </c>
      <c r="U9" s="13" t="s">
        <v>38</v>
      </c>
      <c r="V9" s="13" t="s">
        <v>23</v>
      </c>
      <c r="W9" s="13">
        <v>1</v>
      </c>
      <c r="X9" s="13">
        <v>1</v>
      </c>
      <c r="Y9" s="12">
        <v>1027</v>
      </c>
      <c r="Z9" s="13" t="s">
        <v>39</v>
      </c>
      <c r="AA9" s="13" t="s">
        <v>49</v>
      </c>
      <c r="AD9" s="13" t="s">
        <v>67</v>
      </c>
    </row>
    <row r="10" spans="1:33" ht="54" customHeight="1" x14ac:dyDescent="0.25">
      <c r="A10" s="9">
        <v>6</v>
      </c>
      <c r="B10" s="9">
        <v>7</v>
      </c>
      <c r="C10" s="10">
        <v>3000</v>
      </c>
      <c r="D10" s="13" t="s">
        <v>105</v>
      </c>
      <c r="E10" s="23" t="s">
        <v>3</v>
      </c>
      <c r="F10" s="23" t="s">
        <v>5</v>
      </c>
      <c r="G10" s="23"/>
      <c r="H10" s="13" t="s">
        <v>149</v>
      </c>
      <c r="I10" s="23" t="s">
        <v>7</v>
      </c>
      <c r="J10" s="23" t="s">
        <v>10</v>
      </c>
      <c r="K10" s="12">
        <v>1162</v>
      </c>
      <c r="L10" s="12">
        <v>12</v>
      </c>
      <c r="M10" s="16">
        <f t="shared" si="1"/>
        <v>11.62</v>
      </c>
      <c r="N10" s="16">
        <f t="shared" si="0"/>
        <v>0.11620000000000001</v>
      </c>
      <c r="O10" s="24">
        <v>323338.12</v>
      </c>
      <c r="P10" s="13" t="s">
        <v>18</v>
      </c>
      <c r="Q10" s="13" t="s">
        <v>20</v>
      </c>
      <c r="R10" s="13" t="s">
        <v>34</v>
      </c>
      <c r="S10" s="13" t="s">
        <v>34</v>
      </c>
      <c r="T10" s="13" t="s">
        <v>89</v>
      </c>
      <c r="U10" s="13" t="s">
        <v>38</v>
      </c>
      <c r="V10" s="13" t="s">
        <v>23</v>
      </c>
      <c r="W10" s="13">
        <v>1</v>
      </c>
      <c r="X10" s="13">
        <v>1</v>
      </c>
      <c r="Y10" s="12">
        <v>1162</v>
      </c>
      <c r="Z10" s="13" t="s">
        <v>39</v>
      </c>
      <c r="AA10" s="13" t="s">
        <v>50</v>
      </c>
      <c r="AD10" s="13" t="s">
        <v>67</v>
      </c>
    </row>
    <row r="11" spans="1:33" ht="54" customHeight="1" x14ac:dyDescent="0.25">
      <c r="A11" s="9">
        <v>7</v>
      </c>
      <c r="B11" s="9">
        <v>7</v>
      </c>
      <c r="C11" s="10">
        <v>3001</v>
      </c>
      <c r="D11" s="13" t="s">
        <v>106</v>
      </c>
      <c r="E11" s="23" t="s">
        <v>3</v>
      </c>
      <c r="F11" s="23" t="s">
        <v>5</v>
      </c>
      <c r="G11" s="23"/>
      <c r="H11" s="13" t="s">
        <v>149</v>
      </c>
      <c r="I11" s="23" t="s">
        <v>7</v>
      </c>
      <c r="J11" s="23" t="s">
        <v>10</v>
      </c>
      <c r="K11" s="12">
        <v>771</v>
      </c>
      <c r="L11" s="12">
        <v>10</v>
      </c>
      <c r="M11" s="16">
        <f t="shared" si="1"/>
        <v>7.71</v>
      </c>
      <c r="N11" s="16">
        <f t="shared" si="0"/>
        <v>7.7100000000000002E-2</v>
      </c>
      <c r="O11" s="24">
        <v>214538.46</v>
      </c>
      <c r="P11" s="13" t="s">
        <v>18</v>
      </c>
      <c r="Q11" s="13" t="s">
        <v>20</v>
      </c>
      <c r="R11" s="13" t="s">
        <v>34</v>
      </c>
      <c r="S11" s="13" t="s">
        <v>34</v>
      </c>
      <c r="T11" s="13" t="s">
        <v>89</v>
      </c>
      <c r="U11" s="13" t="s">
        <v>38</v>
      </c>
      <c r="V11" s="13" t="s">
        <v>23</v>
      </c>
      <c r="W11" s="13">
        <v>1</v>
      </c>
      <c r="X11" s="13">
        <v>1</v>
      </c>
      <c r="Y11" s="12">
        <v>771</v>
      </c>
      <c r="Z11" s="13" t="s">
        <v>39</v>
      </c>
      <c r="AA11" s="13" t="s">
        <v>51</v>
      </c>
      <c r="AB11" s="13" t="s">
        <v>36</v>
      </c>
      <c r="AD11" s="13" t="s">
        <v>67</v>
      </c>
    </row>
    <row r="12" spans="1:33" ht="54" customHeight="1" x14ac:dyDescent="0.25">
      <c r="A12" s="9">
        <v>8</v>
      </c>
      <c r="B12" s="9">
        <v>7</v>
      </c>
      <c r="C12" s="10">
        <v>3002</v>
      </c>
      <c r="D12" s="13" t="s">
        <v>107</v>
      </c>
      <c r="E12" s="23" t="s">
        <v>3</v>
      </c>
      <c r="F12" s="23" t="s">
        <v>5</v>
      </c>
      <c r="G12" s="23"/>
      <c r="H12" s="13" t="s">
        <v>149</v>
      </c>
      <c r="I12" s="23" t="s">
        <v>7</v>
      </c>
      <c r="J12" s="23" t="s">
        <v>10</v>
      </c>
      <c r="K12" s="12">
        <v>1000</v>
      </c>
      <c r="L12" s="12">
        <v>11</v>
      </c>
      <c r="M12" s="16">
        <f t="shared" si="1"/>
        <v>10</v>
      </c>
      <c r="N12" s="16">
        <f t="shared" si="0"/>
        <v>0.1</v>
      </c>
      <c r="O12" s="24">
        <v>278260</v>
      </c>
      <c r="P12" s="13" t="s">
        <v>18</v>
      </c>
      <c r="Q12" s="13" t="s">
        <v>20</v>
      </c>
      <c r="R12" s="13" t="s">
        <v>34</v>
      </c>
      <c r="S12" s="13" t="s">
        <v>34</v>
      </c>
      <c r="T12" s="13" t="s">
        <v>89</v>
      </c>
      <c r="U12" s="13" t="s">
        <v>38</v>
      </c>
      <c r="V12" s="13" t="s">
        <v>23</v>
      </c>
      <c r="W12" s="13">
        <v>1</v>
      </c>
      <c r="X12" s="13">
        <v>1</v>
      </c>
      <c r="Y12" s="12">
        <v>1000</v>
      </c>
      <c r="Z12" s="13" t="s">
        <v>39</v>
      </c>
      <c r="AA12" s="13" t="s">
        <v>52</v>
      </c>
      <c r="AB12" s="13" t="s">
        <v>36</v>
      </c>
      <c r="AD12" s="13" t="s">
        <v>67</v>
      </c>
    </row>
    <row r="13" spans="1:33" ht="54" customHeight="1" x14ac:dyDescent="0.25">
      <c r="A13" s="9">
        <v>9</v>
      </c>
      <c r="B13" s="9">
        <v>7</v>
      </c>
      <c r="C13" s="10">
        <v>3003</v>
      </c>
      <c r="D13" s="13" t="s">
        <v>108</v>
      </c>
      <c r="E13" s="23" t="s">
        <v>3</v>
      </c>
      <c r="F13" s="23" t="s">
        <v>5</v>
      </c>
      <c r="G13" s="23"/>
      <c r="H13" s="13" t="s">
        <v>149</v>
      </c>
      <c r="I13" s="23" t="s">
        <v>7</v>
      </c>
      <c r="J13" s="23" t="s">
        <v>10</v>
      </c>
      <c r="K13" s="12">
        <v>961</v>
      </c>
      <c r="L13" s="12">
        <v>11</v>
      </c>
      <c r="M13" s="16">
        <f t="shared" si="1"/>
        <v>9.61</v>
      </c>
      <c r="N13" s="16">
        <f>K13*0.0001</f>
        <v>9.6100000000000005E-2</v>
      </c>
      <c r="O13" s="24">
        <v>267407.86</v>
      </c>
      <c r="P13" s="13" t="s">
        <v>18</v>
      </c>
      <c r="Q13" s="13" t="s">
        <v>20</v>
      </c>
      <c r="R13" s="13" t="s">
        <v>34</v>
      </c>
      <c r="S13" s="13" t="s">
        <v>34</v>
      </c>
      <c r="T13" s="13" t="s">
        <v>89</v>
      </c>
      <c r="U13" s="13" t="s">
        <v>38</v>
      </c>
      <c r="V13" s="13" t="s">
        <v>23</v>
      </c>
      <c r="W13" s="13">
        <v>1</v>
      </c>
      <c r="X13" s="13">
        <v>1</v>
      </c>
      <c r="Y13" s="12">
        <v>961</v>
      </c>
      <c r="Z13" s="13" t="s">
        <v>39</v>
      </c>
      <c r="AA13" s="13" t="s">
        <v>53</v>
      </c>
      <c r="AD13" s="13" t="s">
        <v>67</v>
      </c>
    </row>
    <row r="14" spans="1:33" ht="54" customHeight="1" x14ac:dyDescent="0.25">
      <c r="A14" s="9">
        <v>10</v>
      </c>
      <c r="B14" s="9">
        <v>7</v>
      </c>
      <c r="C14" s="10">
        <v>3004</v>
      </c>
      <c r="D14" s="13" t="s">
        <v>109</v>
      </c>
      <c r="E14" s="23" t="s">
        <v>3</v>
      </c>
      <c r="F14" s="23" t="s">
        <v>5</v>
      </c>
      <c r="G14" s="23"/>
      <c r="H14" s="13" t="s">
        <v>149</v>
      </c>
      <c r="I14" s="23" t="s">
        <v>7</v>
      </c>
      <c r="J14" s="23" t="s">
        <v>10</v>
      </c>
      <c r="K14" s="12">
        <v>926</v>
      </c>
      <c r="L14" s="12">
        <v>11</v>
      </c>
      <c r="M14" s="16">
        <f t="shared" si="1"/>
        <v>9.26</v>
      </c>
      <c r="N14" s="16">
        <f t="shared" si="0"/>
        <v>9.2600000000000002E-2</v>
      </c>
      <c r="O14" s="24">
        <v>257668.76</v>
      </c>
      <c r="P14" s="13" t="s">
        <v>18</v>
      </c>
      <c r="Q14" s="13" t="s">
        <v>20</v>
      </c>
      <c r="R14" s="13" t="s">
        <v>34</v>
      </c>
      <c r="S14" s="13" t="s">
        <v>34</v>
      </c>
      <c r="T14" s="13" t="s">
        <v>89</v>
      </c>
      <c r="U14" s="13" t="s">
        <v>38</v>
      </c>
      <c r="V14" s="13" t="s">
        <v>23</v>
      </c>
      <c r="W14" s="13">
        <v>1</v>
      </c>
      <c r="X14" s="13">
        <v>1</v>
      </c>
      <c r="Y14" s="12">
        <v>926</v>
      </c>
      <c r="Z14" s="13" t="s">
        <v>39</v>
      </c>
      <c r="AA14" s="13" t="s">
        <v>44</v>
      </c>
      <c r="AD14" s="13" t="s">
        <v>67</v>
      </c>
    </row>
    <row r="15" spans="1:33" ht="54" customHeight="1" x14ac:dyDescent="0.25">
      <c r="A15" s="9">
        <v>11</v>
      </c>
      <c r="B15" s="9">
        <v>7</v>
      </c>
      <c r="C15" s="10">
        <v>3005</v>
      </c>
      <c r="D15" s="13" t="s">
        <v>110</v>
      </c>
      <c r="E15" s="23" t="s">
        <v>3</v>
      </c>
      <c r="F15" s="23" t="s">
        <v>5</v>
      </c>
      <c r="G15" s="23"/>
      <c r="H15" s="13" t="s">
        <v>149</v>
      </c>
      <c r="I15" s="23" t="s">
        <v>7</v>
      </c>
      <c r="J15" s="23" t="s">
        <v>10</v>
      </c>
      <c r="K15" s="12">
        <v>994</v>
      </c>
      <c r="L15" s="12">
        <v>11</v>
      </c>
      <c r="M15" s="16">
        <f t="shared" si="1"/>
        <v>9.94</v>
      </c>
      <c r="N15" s="16">
        <f t="shared" si="0"/>
        <v>9.9400000000000002E-2</v>
      </c>
      <c r="O15" s="24">
        <v>276590.44</v>
      </c>
      <c r="P15" s="13" t="s">
        <v>18</v>
      </c>
      <c r="Q15" s="13" t="s">
        <v>20</v>
      </c>
      <c r="R15" s="13" t="s">
        <v>34</v>
      </c>
      <c r="S15" s="13" t="s">
        <v>34</v>
      </c>
      <c r="T15" s="13" t="s">
        <v>89</v>
      </c>
      <c r="U15" s="13" t="s">
        <v>38</v>
      </c>
      <c r="V15" s="13" t="s">
        <v>23</v>
      </c>
      <c r="W15" s="13">
        <v>1</v>
      </c>
      <c r="X15" s="13">
        <v>1</v>
      </c>
      <c r="Y15" s="12">
        <v>994</v>
      </c>
      <c r="Z15" s="13" t="s">
        <v>39</v>
      </c>
      <c r="AA15" s="13" t="s">
        <v>40</v>
      </c>
      <c r="AB15" s="13" t="s">
        <v>36</v>
      </c>
      <c r="AD15" s="13" t="s">
        <v>67</v>
      </c>
    </row>
    <row r="16" spans="1:33" ht="54" customHeight="1" x14ac:dyDescent="0.25">
      <c r="A16" s="9">
        <v>12</v>
      </c>
      <c r="B16" s="9">
        <v>7</v>
      </c>
      <c r="C16" s="10">
        <v>3006</v>
      </c>
      <c r="D16" s="13" t="s">
        <v>111</v>
      </c>
      <c r="E16" s="23" t="s">
        <v>3</v>
      </c>
      <c r="F16" s="23" t="s">
        <v>5</v>
      </c>
      <c r="G16" s="23"/>
      <c r="H16" s="13" t="s">
        <v>149</v>
      </c>
      <c r="I16" s="23" t="s">
        <v>7</v>
      </c>
      <c r="J16" s="23" t="s">
        <v>10</v>
      </c>
      <c r="K16" s="12">
        <v>903</v>
      </c>
      <c r="L16" s="12">
        <v>11</v>
      </c>
      <c r="M16" s="16">
        <f t="shared" si="1"/>
        <v>9.0299999999999994</v>
      </c>
      <c r="N16" s="16">
        <f t="shared" si="0"/>
        <v>9.0300000000000005E-2</v>
      </c>
      <c r="O16" s="24">
        <v>251268.78</v>
      </c>
      <c r="P16" s="13" t="s">
        <v>18</v>
      </c>
      <c r="Q16" s="13" t="s">
        <v>20</v>
      </c>
      <c r="R16" s="13" t="s">
        <v>34</v>
      </c>
      <c r="S16" s="13" t="s">
        <v>34</v>
      </c>
      <c r="T16" s="13" t="s">
        <v>89</v>
      </c>
      <c r="U16" s="13" t="s">
        <v>38</v>
      </c>
      <c r="V16" s="13" t="s">
        <v>23</v>
      </c>
      <c r="W16" s="13">
        <v>1</v>
      </c>
      <c r="X16" s="13">
        <v>1</v>
      </c>
      <c r="Y16" s="12">
        <v>903</v>
      </c>
      <c r="Z16" s="13" t="s">
        <v>39</v>
      </c>
      <c r="AA16" s="13" t="s">
        <v>43</v>
      </c>
      <c r="AB16" s="13" t="s">
        <v>36</v>
      </c>
      <c r="AD16" s="13" t="s">
        <v>67</v>
      </c>
    </row>
    <row r="17" spans="1:30" ht="54" customHeight="1" x14ac:dyDescent="0.25">
      <c r="A17" s="9">
        <v>13</v>
      </c>
      <c r="B17" s="9">
        <v>7</v>
      </c>
      <c r="C17" s="10">
        <v>3007</v>
      </c>
      <c r="D17" s="13" t="s">
        <v>112</v>
      </c>
      <c r="E17" s="23" t="s">
        <v>3</v>
      </c>
      <c r="F17" s="23" t="s">
        <v>5</v>
      </c>
      <c r="G17" s="23"/>
      <c r="H17" s="13" t="s">
        <v>149</v>
      </c>
      <c r="I17" s="23" t="s">
        <v>7</v>
      </c>
      <c r="J17" s="23" t="s">
        <v>10</v>
      </c>
      <c r="K17" s="12">
        <v>1000</v>
      </c>
      <c r="L17" s="12">
        <v>11</v>
      </c>
      <c r="M17" s="16">
        <f t="shared" si="1"/>
        <v>10</v>
      </c>
      <c r="N17" s="16">
        <f t="shared" si="0"/>
        <v>0.1</v>
      </c>
      <c r="O17" s="24">
        <v>278260</v>
      </c>
      <c r="P17" s="13" t="s">
        <v>18</v>
      </c>
      <c r="Q17" s="13" t="s">
        <v>20</v>
      </c>
      <c r="R17" s="13" t="s">
        <v>34</v>
      </c>
      <c r="S17" s="13" t="s">
        <v>34</v>
      </c>
      <c r="T17" s="13" t="s">
        <v>89</v>
      </c>
      <c r="U17" s="13" t="s">
        <v>38</v>
      </c>
      <c r="V17" s="13" t="s">
        <v>23</v>
      </c>
      <c r="W17" s="13">
        <v>1</v>
      </c>
      <c r="X17" s="13">
        <v>1</v>
      </c>
      <c r="Y17" s="12">
        <v>1000</v>
      </c>
      <c r="Z17" s="13" t="s">
        <v>39</v>
      </c>
      <c r="AA17" s="13" t="s">
        <v>54</v>
      </c>
      <c r="AD17" s="13" t="s">
        <v>67</v>
      </c>
    </row>
    <row r="18" spans="1:30" ht="54" customHeight="1" x14ac:dyDescent="0.25">
      <c r="A18" s="9">
        <v>14</v>
      </c>
      <c r="B18" s="9">
        <v>7</v>
      </c>
      <c r="C18" s="10">
        <v>3008</v>
      </c>
      <c r="D18" s="13" t="s">
        <v>113</v>
      </c>
      <c r="E18" s="23" t="s">
        <v>3</v>
      </c>
      <c r="F18" s="23" t="s">
        <v>5</v>
      </c>
      <c r="G18" s="23"/>
      <c r="H18" s="13" t="s">
        <v>149</v>
      </c>
      <c r="I18" s="23" t="s">
        <v>7</v>
      </c>
      <c r="J18" s="23" t="s">
        <v>10</v>
      </c>
      <c r="K18" s="12">
        <v>1100</v>
      </c>
      <c r="L18" s="12">
        <v>12</v>
      </c>
      <c r="M18" s="16">
        <f t="shared" si="1"/>
        <v>11</v>
      </c>
      <c r="N18" s="16">
        <f>K18*0.0001</f>
        <v>0.11</v>
      </c>
      <c r="O18" s="24">
        <v>306086</v>
      </c>
      <c r="P18" s="13" t="s">
        <v>18</v>
      </c>
      <c r="Q18" s="13" t="s">
        <v>20</v>
      </c>
      <c r="R18" s="13" t="s">
        <v>34</v>
      </c>
      <c r="S18" s="13" t="s">
        <v>34</v>
      </c>
      <c r="T18" s="13" t="s">
        <v>89</v>
      </c>
      <c r="U18" s="13" t="s">
        <v>38</v>
      </c>
      <c r="V18" s="13" t="s">
        <v>23</v>
      </c>
      <c r="W18" s="13">
        <v>1</v>
      </c>
      <c r="X18" s="13">
        <v>1</v>
      </c>
      <c r="Y18" s="12">
        <v>1100</v>
      </c>
      <c r="Z18" s="13" t="s">
        <v>39</v>
      </c>
      <c r="AA18" s="13" t="s">
        <v>55</v>
      </c>
      <c r="AD18" s="13" t="s">
        <v>67</v>
      </c>
    </row>
    <row r="19" spans="1:30" ht="27.75" customHeight="1" x14ac:dyDescent="0.25">
      <c r="A19" s="79">
        <v>15</v>
      </c>
      <c r="B19" s="79">
        <v>7</v>
      </c>
      <c r="C19" s="80">
        <v>3009</v>
      </c>
      <c r="D19" s="67" t="s">
        <v>114</v>
      </c>
      <c r="E19" s="67" t="s">
        <v>3</v>
      </c>
      <c r="F19" s="67" t="s">
        <v>5</v>
      </c>
      <c r="G19" s="82"/>
      <c r="H19" s="52" t="s">
        <v>149</v>
      </c>
      <c r="I19" s="67" t="s">
        <v>7</v>
      </c>
      <c r="J19" s="67" t="s">
        <v>10</v>
      </c>
      <c r="K19" s="77">
        <v>12966</v>
      </c>
      <c r="L19" s="77">
        <v>40</v>
      </c>
      <c r="M19" s="81">
        <f t="shared" si="1"/>
        <v>129.66</v>
      </c>
      <c r="N19" s="75">
        <f>K19*0.0001</f>
        <v>1.2966</v>
      </c>
      <c r="O19" s="78">
        <v>3607919.16</v>
      </c>
      <c r="P19" s="13" t="s">
        <v>18</v>
      </c>
      <c r="Q19" s="13" t="s">
        <v>20</v>
      </c>
      <c r="R19" s="67" t="s">
        <v>34</v>
      </c>
      <c r="S19" s="67" t="s">
        <v>34</v>
      </c>
      <c r="T19" s="67" t="s">
        <v>89</v>
      </c>
      <c r="U19" s="67" t="s">
        <v>38</v>
      </c>
      <c r="V19" s="67" t="s">
        <v>23</v>
      </c>
      <c r="W19" s="13">
        <v>1</v>
      </c>
      <c r="X19" s="13">
        <v>1</v>
      </c>
      <c r="Y19" s="12">
        <v>12966</v>
      </c>
      <c r="Z19" s="13" t="s">
        <v>145</v>
      </c>
      <c r="AA19" s="13" t="s">
        <v>41</v>
      </c>
      <c r="AC19" s="25"/>
      <c r="AD19" s="13" t="s">
        <v>67</v>
      </c>
    </row>
    <row r="20" spans="1:30" ht="54" customHeight="1" x14ac:dyDescent="0.25">
      <c r="A20" s="79"/>
      <c r="B20" s="79"/>
      <c r="C20" s="80"/>
      <c r="D20" s="67"/>
      <c r="E20" s="67"/>
      <c r="F20" s="67"/>
      <c r="G20" s="82"/>
      <c r="H20" s="53"/>
      <c r="I20" s="67"/>
      <c r="J20" s="67"/>
      <c r="K20" s="77"/>
      <c r="L20" s="77"/>
      <c r="M20" s="81"/>
      <c r="N20" s="76"/>
      <c r="O20" s="78"/>
      <c r="P20" s="13" t="s">
        <v>18</v>
      </c>
      <c r="Q20" s="13" t="s">
        <v>20</v>
      </c>
      <c r="R20" s="67"/>
      <c r="S20" s="67"/>
      <c r="T20" s="67"/>
      <c r="U20" s="67"/>
      <c r="V20" s="67"/>
      <c r="W20" s="13">
        <v>2</v>
      </c>
      <c r="X20" s="13">
        <v>2</v>
      </c>
      <c r="Y20" s="12">
        <v>12624</v>
      </c>
      <c r="Z20" s="13" t="s">
        <v>39</v>
      </c>
      <c r="AA20" s="13" t="s">
        <v>42</v>
      </c>
      <c r="AC20" s="25"/>
      <c r="AD20" s="13" t="s">
        <v>67</v>
      </c>
    </row>
    <row r="21" spans="1:30" ht="54" customHeight="1" x14ac:dyDescent="0.25">
      <c r="A21" s="9">
        <v>16</v>
      </c>
      <c r="B21" s="9">
        <v>7</v>
      </c>
      <c r="C21" s="10">
        <v>3010</v>
      </c>
      <c r="D21" s="13" t="s">
        <v>115</v>
      </c>
      <c r="E21" s="23" t="s">
        <v>3</v>
      </c>
      <c r="F21" s="23" t="s">
        <v>5</v>
      </c>
      <c r="G21" s="23"/>
      <c r="H21" s="13" t="s">
        <v>149</v>
      </c>
      <c r="I21" s="23" t="s">
        <v>7</v>
      </c>
      <c r="J21" s="23" t="s">
        <v>10</v>
      </c>
      <c r="K21" s="12">
        <v>892</v>
      </c>
      <c r="L21" s="12">
        <v>10</v>
      </c>
      <c r="M21" s="16">
        <f t="shared" si="1"/>
        <v>8.92</v>
      </c>
      <c r="N21" s="16">
        <f>K21*0.0001</f>
        <v>8.9200000000000002E-2</v>
      </c>
      <c r="O21" s="24">
        <v>248207.92</v>
      </c>
      <c r="P21" s="13" t="s">
        <v>18</v>
      </c>
      <c r="Q21" s="13" t="s">
        <v>20</v>
      </c>
      <c r="R21" s="13" t="s">
        <v>34</v>
      </c>
      <c r="S21" s="13" t="s">
        <v>34</v>
      </c>
      <c r="T21" s="13" t="s">
        <v>89</v>
      </c>
      <c r="U21" s="13" t="s">
        <v>38</v>
      </c>
      <c r="V21" s="13" t="s">
        <v>23</v>
      </c>
      <c r="W21" s="13">
        <v>1</v>
      </c>
      <c r="X21" s="13">
        <v>1</v>
      </c>
      <c r="Y21" s="12">
        <v>384</v>
      </c>
      <c r="Z21" s="13" t="s">
        <v>39</v>
      </c>
      <c r="AA21" s="13" t="s">
        <v>56</v>
      </c>
      <c r="AB21" s="13" t="s">
        <v>36</v>
      </c>
      <c r="AD21" s="13" t="s">
        <v>67</v>
      </c>
    </row>
    <row r="22" spans="1:30" ht="54" customHeight="1" x14ac:dyDescent="0.25">
      <c r="A22" s="9">
        <v>17</v>
      </c>
      <c r="B22" s="9">
        <v>7</v>
      </c>
      <c r="C22" s="10">
        <v>3011</v>
      </c>
      <c r="D22" s="13" t="s">
        <v>116</v>
      </c>
      <c r="E22" s="23" t="s">
        <v>3</v>
      </c>
      <c r="F22" s="23" t="s">
        <v>5</v>
      </c>
      <c r="G22" s="23"/>
      <c r="H22" s="13" t="s">
        <v>149</v>
      </c>
      <c r="I22" s="23" t="s">
        <v>7</v>
      </c>
      <c r="J22" s="23" t="s">
        <v>10</v>
      </c>
      <c r="K22" s="12">
        <v>1000</v>
      </c>
      <c r="L22" s="12">
        <v>11</v>
      </c>
      <c r="M22" s="16">
        <f t="shared" si="1"/>
        <v>10</v>
      </c>
      <c r="N22" s="16">
        <f t="shared" ref="N22:N44" si="2">K22*0.0001</f>
        <v>0.1</v>
      </c>
      <c r="O22" s="24">
        <v>278260</v>
      </c>
      <c r="P22" s="13" t="s">
        <v>18</v>
      </c>
      <c r="Q22" s="13" t="s">
        <v>20</v>
      </c>
      <c r="R22" s="13" t="s">
        <v>34</v>
      </c>
      <c r="S22" s="13" t="s">
        <v>34</v>
      </c>
      <c r="T22" s="13" t="s">
        <v>89</v>
      </c>
      <c r="U22" s="13" t="s">
        <v>38</v>
      </c>
      <c r="V22" s="13" t="s">
        <v>23</v>
      </c>
      <c r="W22" s="13">
        <v>1</v>
      </c>
      <c r="X22" s="13">
        <v>1</v>
      </c>
      <c r="Y22" s="12">
        <v>452</v>
      </c>
      <c r="Z22" s="13" t="s">
        <v>39</v>
      </c>
      <c r="AA22" s="13" t="s">
        <v>57</v>
      </c>
      <c r="AB22" s="13" t="s">
        <v>36</v>
      </c>
      <c r="AD22" s="13" t="s">
        <v>67</v>
      </c>
    </row>
    <row r="23" spans="1:30" ht="54" customHeight="1" x14ac:dyDescent="0.25">
      <c r="A23" s="9">
        <v>18</v>
      </c>
      <c r="B23" s="9">
        <v>7</v>
      </c>
      <c r="C23" s="10">
        <v>3012</v>
      </c>
      <c r="D23" s="13" t="s">
        <v>117</v>
      </c>
      <c r="E23" s="23" t="s">
        <v>3</v>
      </c>
      <c r="F23" s="23" t="s">
        <v>5</v>
      </c>
      <c r="G23" s="23"/>
      <c r="H23" s="13" t="s">
        <v>149</v>
      </c>
      <c r="I23" s="23" t="s">
        <v>7</v>
      </c>
      <c r="J23" s="23" t="s">
        <v>10</v>
      </c>
      <c r="K23" s="12">
        <v>947</v>
      </c>
      <c r="L23" s="12">
        <v>11</v>
      </c>
      <c r="M23" s="16">
        <f t="shared" si="1"/>
        <v>9.4700000000000006</v>
      </c>
      <c r="N23" s="16">
        <f t="shared" si="2"/>
        <v>9.4700000000000006E-2</v>
      </c>
      <c r="O23" s="24">
        <v>263512.21999999997</v>
      </c>
      <c r="P23" s="13" t="s">
        <v>18</v>
      </c>
      <c r="Q23" s="13" t="s">
        <v>20</v>
      </c>
      <c r="R23" s="13" t="s">
        <v>34</v>
      </c>
      <c r="S23" s="13" t="s">
        <v>34</v>
      </c>
      <c r="T23" s="13" t="s">
        <v>89</v>
      </c>
      <c r="U23" s="13" t="s">
        <v>38</v>
      </c>
      <c r="V23" s="13" t="s">
        <v>23</v>
      </c>
      <c r="W23" s="13">
        <v>1</v>
      </c>
      <c r="X23" s="13">
        <v>1</v>
      </c>
      <c r="Y23" s="12">
        <v>563</v>
      </c>
      <c r="Z23" s="13" t="s">
        <v>39</v>
      </c>
      <c r="AA23" s="13" t="s">
        <v>58</v>
      </c>
      <c r="AB23" s="13" t="s">
        <v>36</v>
      </c>
      <c r="AD23" s="13" t="s">
        <v>67</v>
      </c>
    </row>
    <row r="24" spans="1:30" ht="54" customHeight="1" x14ac:dyDescent="0.25">
      <c r="A24" s="9">
        <v>19</v>
      </c>
      <c r="B24" s="9">
        <v>7</v>
      </c>
      <c r="C24" s="10">
        <v>3013</v>
      </c>
      <c r="D24" s="13" t="s">
        <v>118</v>
      </c>
      <c r="E24" s="23" t="s">
        <v>3</v>
      </c>
      <c r="F24" s="23" t="s">
        <v>5</v>
      </c>
      <c r="G24" s="23"/>
      <c r="H24" s="13" t="s">
        <v>149</v>
      </c>
      <c r="I24" s="23" t="s">
        <v>7</v>
      </c>
      <c r="J24" s="23" t="s">
        <v>10</v>
      </c>
      <c r="K24" s="12">
        <v>860</v>
      </c>
      <c r="L24" s="12">
        <v>10</v>
      </c>
      <c r="M24" s="16">
        <f t="shared" si="1"/>
        <v>8.6</v>
      </c>
      <c r="N24" s="16">
        <f t="shared" si="2"/>
        <v>8.6000000000000007E-2</v>
      </c>
      <c r="O24" s="24">
        <v>239303.6</v>
      </c>
      <c r="P24" s="13" t="s">
        <v>18</v>
      </c>
      <c r="Q24" s="13" t="s">
        <v>20</v>
      </c>
      <c r="R24" s="13" t="s">
        <v>34</v>
      </c>
      <c r="S24" s="13" t="s">
        <v>34</v>
      </c>
      <c r="T24" s="13" t="s">
        <v>89</v>
      </c>
      <c r="U24" s="13" t="s">
        <v>38</v>
      </c>
      <c r="V24" s="13" t="s">
        <v>23</v>
      </c>
      <c r="W24" s="13">
        <v>1</v>
      </c>
      <c r="X24" s="13">
        <v>1</v>
      </c>
      <c r="Y24" s="12">
        <v>663</v>
      </c>
      <c r="Z24" s="13" t="s">
        <v>39</v>
      </c>
      <c r="AA24" s="13" t="s">
        <v>59</v>
      </c>
      <c r="AB24" s="13" t="s">
        <v>36</v>
      </c>
      <c r="AD24" s="13" t="s">
        <v>67</v>
      </c>
    </row>
    <row r="25" spans="1:30" ht="54" customHeight="1" x14ac:dyDescent="0.25">
      <c r="A25" s="9">
        <v>20</v>
      </c>
      <c r="B25" s="9">
        <v>7</v>
      </c>
      <c r="C25" s="10">
        <v>3014</v>
      </c>
      <c r="D25" s="13" t="s">
        <v>119</v>
      </c>
      <c r="E25" s="23" t="s">
        <v>3</v>
      </c>
      <c r="F25" s="23" t="s">
        <v>5</v>
      </c>
      <c r="G25" s="23"/>
      <c r="H25" s="13" t="s">
        <v>149</v>
      </c>
      <c r="I25" s="23" t="s">
        <v>7</v>
      </c>
      <c r="J25" s="23" t="s">
        <v>10</v>
      </c>
      <c r="K25" s="12">
        <v>776</v>
      </c>
      <c r="L25" s="12">
        <v>10</v>
      </c>
      <c r="M25" s="16">
        <f t="shared" si="1"/>
        <v>7.76</v>
      </c>
      <c r="N25" s="16">
        <f t="shared" si="2"/>
        <v>7.7600000000000002E-2</v>
      </c>
      <c r="O25" s="24">
        <v>215929.76</v>
      </c>
      <c r="P25" s="13" t="s">
        <v>18</v>
      </c>
      <c r="Q25" s="13" t="s">
        <v>20</v>
      </c>
      <c r="R25" s="13" t="s">
        <v>34</v>
      </c>
      <c r="S25" s="13" t="s">
        <v>34</v>
      </c>
      <c r="T25" s="13" t="s">
        <v>89</v>
      </c>
      <c r="U25" s="13" t="s">
        <v>38</v>
      </c>
      <c r="V25" s="13" t="s">
        <v>23</v>
      </c>
      <c r="W25" s="13">
        <v>1</v>
      </c>
      <c r="X25" s="13">
        <v>1</v>
      </c>
      <c r="Y25" s="12">
        <v>734</v>
      </c>
      <c r="Z25" s="13" t="s">
        <v>39</v>
      </c>
      <c r="AA25" s="13" t="s">
        <v>60</v>
      </c>
      <c r="AB25" s="13" t="s">
        <v>36</v>
      </c>
      <c r="AD25" s="13" t="s">
        <v>67</v>
      </c>
    </row>
    <row r="26" spans="1:30" ht="54" customHeight="1" x14ac:dyDescent="0.25">
      <c r="A26" s="9">
        <v>21</v>
      </c>
      <c r="B26" s="9">
        <v>7</v>
      </c>
      <c r="C26" s="10">
        <v>3015</v>
      </c>
      <c r="D26" s="13" t="s">
        <v>120</v>
      </c>
      <c r="E26" s="23" t="s">
        <v>3</v>
      </c>
      <c r="F26" s="23" t="s">
        <v>5</v>
      </c>
      <c r="G26" s="23"/>
      <c r="H26" s="13" t="s">
        <v>149</v>
      </c>
      <c r="I26" s="23" t="s">
        <v>7</v>
      </c>
      <c r="J26" s="23" t="s">
        <v>10</v>
      </c>
      <c r="K26" s="12">
        <v>750</v>
      </c>
      <c r="L26" s="12">
        <v>10</v>
      </c>
      <c r="M26" s="16">
        <f t="shared" si="1"/>
        <v>7.5</v>
      </c>
      <c r="N26" s="16">
        <f t="shared" si="2"/>
        <v>7.4999999999999997E-2</v>
      </c>
      <c r="O26" s="24">
        <v>208695</v>
      </c>
      <c r="P26" s="13" t="s">
        <v>18</v>
      </c>
      <c r="Q26" s="13" t="s">
        <v>20</v>
      </c>
      <c r="R26" s="13" t="s">
        <v>34</v>
      </c>
      <c r="S26" s="13" t="s">
        <v>34</v>
      </c>
      <c r="T26" s="13" t="s">
        <v>89</v>
      </c>
      <c r="U26" s="13" t="s">
        <v>38</v>
      </c>
      <c r="V26" s="13" t="s">
        <v>23</v>
      </c>
      <c r="W26" s="13">
        <v>1</v>
      </c>
      <c r="X26" s="13">
        <v>1</v>
      </c>
      <c r="Y26" s="12">
        <v>750</v>
      </c>
      <c r="Z26" s="13" t="s">
        <v>39</v>
      </c>
      <c r="AA26" s="13" t="s">
        <v>61</v>
      </c>
      <c r="AB26" s="13" t="s">
        <v>36</v>
      </c>
      <c r="AD26" s="13" t="s">
        <v>67</v>
      </c>
    </row>
    <row r="27" spans="1:30" ht="54" customHeight="1" x14ac:dyDescent="0.25">
      <c r="A27" s="9">
        <v>22</v>
      </c>
      <c r="B27" s="9">
        <v>7</v>
      </c>
      <c r="C27" s="10">
        <v>3016</v>
      </c>
      <c r="D27" s="13" t="s">
        <v>121</v>
      </c>
      <c r="E27" s="23" t="s">
        <v>3</v>
      </c>
      <c r="F27" s="23" t="s">
        <v>5</v>
      </c>
      <c r="G27" s="23"/>
      <c r="H27" s="13" t="s">
        <v>149</v>
      </c>
      <c r="I27" s="23" t="s">
        <v>7</v>
      </c>
      <c r="J27" s="23" t="s">
        <v>10</v>
      </c>
      <c r="K27" s="12">
        <v>750</v>
      </c>
      <c r="L27" s="12">
        <v>10</v>
      </c>
      <c r="M27" s="16">
        <f t="shared" si="1"/>
        <v>7.5</v>
      </c>
      <c r="N27" s="16">
        <f t="shared" si="2"/>
        <v>7.4999999999999997E-2</v>
      </c>
      <c r="O27" s="24">
        <v>208695</v>
      </c>
      <c r="P27" s="13" t="s">
        <v>18</v>
      </c>
      <c r="Q27" s="13" t="s">
        <v>20</v>
      </c>
      <c r="R27" s="13" t="s">
        <v>34</v>
      </c>
      <c r="S27" s="13" t="s">
        <v>34</v>
      </c>
      <c r="T27" s="13" t="s">
        <v>89</v>
      </c>
      <c r="U27" s="13" t="s">
        <v>38</v>
      </c>
      <c r="V27" s="13" t="s">
        <v>23</v>
      </c>
      <c r="W27" s="13">
        <v>1</v>
      </c>
      <c r="X27" s="13">
        <v>1</v>
      </c>
      <c r="Y27" s="12">
        <v>750</v>
      </c>
      <c r="Z27" s="13" t="s">
        <v>39</v>
      </c>
      <c r="AA27" s="13" t="s">
        <v>62</v>
      </c>
      <c r="AB27" s="13" t="s">
        <v>36</v>
      </c>
      <c r="AD27" s="13" t="s">
        <v>67</v>
      </c>
    </row>
    <row r="28" spans="1:30" ht="51.75" customHeight="1" x14ac:dyDescent="0.25">
      <c r="A28" s="9">
        <v>23</v>
      </c>
      <c r="B28" s="9">
        <v>7</v>
      </c>
      <c r="C28" s="10">
        <v>3017</v>
      </c>
      <c r="D28" s="13" t="s">
        <v>122</v>
      </c>
      <c r="E28" s="23" t="s">
        <v>3</v>
      </c>
      <c r="F28" s="23" t="s">
        <v>5</v>
      </c>
      <c r="G28" s="23"/>
      <c r="H28" s="13" t="s">
        <v>149</v>
      </c>
      <c r="I28" s="23" t="s">
        <v>7</v>
      </c>
      <c r="J28" s="23" t="s">
        <v>10</v>
      </c>
      <c r="K28" s="12">
        <v>750</v>
      </c>
      <c r="L28" s="12">
        <v>10</v>
      </c>
      <c r="M28" s="16">
        <f t="shared" si="1"/>
        <v>7.5</v>
      </c>
      <c r="N28" s="16">
        <f t="shared" si="2"/>
        <v>7.4999999999999997E-2</v>
      </c>
      <c r="O28" s="24">
        <v>208695</v>
      </c>
      <c r="P28" s="13" t="s">
        <v>18</v>
      </c>
      <c r="Q28" s="13" t="s">
        <v>20</v>
      </c>
      <c r="R28" s="13" t="s">
        <v>34</v>
      </c>
      <c r="S28" s="13" t="s">
        <v>34</v>
      </c>
      <c r="T28" s="13" t="s">
        <v>89</v>
      </c>
      <c r="U28" s="13" t="s">
        <v>38</v>
      </c>
      <c r="V28" s="13" t="s">
        <v>23</v>
      </c>
      <c r="W28" s="13">
        <v>1</v>
      </c>
      <c r="X28" s="13">
        <v>1</v>
      </c>
      <c r="Y28" s="12">
        <v>750</v>
      </c>
      <c r="Z28" s="13" t="s">
        <v>39</v>
      </c>
      <c r="AA28" s="13" t="s">
        <v>63</v>
      </c>
      <c r="AB28" s="13" t="s">
        <v>36</v>
      </c>
      <c r="AD28" s="13" t="s">
        <v>67</v>
      </c>
    </row>
    <row r="29" spans="1:30" ht="50.25" customHeight="1" x14ac:dyDescent="0.25">
      <c r="A29" s="9">
        <v>24</v>
      </c>
      <c r="B29" s="9">
        <v>7</v>
      </c>
      <c r="C29" s="10">
        <v>3018</v>
      </c>
      <c r="D29" s="13" t="s">
        <v>123</v>
      </c>
      <c r="E29" s="23" t="s">
        <v>3</v>
      </c>
      <c r="F29" s="23" t="s">
        <v>5</v>
      </c>
      <c r="G29" s="23"/>
      <c r="H29" s="13" t="s">
        <v>149</v>
      </c>
      <c r="I29" s="23" t="s">
        <v>7</v>
      </c>
      <c r="J29" s="23" t="s">
        <v>10</v>
      </c>
      <c r="K29" s="12">
        <v>750</v>
      </c>
      <c r="L29" s="12">
        <v>10</v>
      </c>
      <c r="M29" s="16">
        <f t="shared" si="1"/>
        <v>7.5</v>
      </c>
      <c r="N29" s="16">
        <f t="shared" si="2"/>
        <v>7.4999999999999997E-2</v>
      </c>
      <c r="O29" s="24">
        <v>208695</v>
      </c>
      <c r="P29" s="13" t="s">
        <v>18</v>
      </c>
      <c r="Q29" s="13" t="s">
        <v>20</v>
      </c>
      <c r="R29" s="13" t="s">
        <v>34</v>
      </c>
      <c r="S29" s="13" t="s">
        <v>34</v>
      </c>
      <c r="T29" s="13" t="s">
        <v>89</v>
      </c>
      <c r="U29" s="13" t="s">
        <v>38</v>
      </c>
      <c r="V29" s="13" t="s">
        <v>23</v>
      </c>
      <c r="W29" s="13">
        <v>1</v>
      </c>
      <c r="X29" s="13">
        <v>1</v>
      </c>
      <c r="Y29" s="12">
        <v>750</v>
      </c>
      <c r="Z29" s="13" t="s">
        <v>39</v>
      </c>
      <c r="AA29" s="13" t="s">
        <v>64</v>
      </c>
      <c r="AB29" s="13" t="s">
        <v>36</v>
      </c>
      <c r="AD29" s="13" t="s">
        <v>67</v>
      </c>
    </row>
    <row r="30" spans="1:30" ht="52.5" customHeight="1" x14ac:dyDescent="0.25">
      <c r="A30" s="9">
        <v>25</v>
      </c>
      <c r="B30" s="9">
        <v>7</v>
      </c>
      <c r="C30" s="10">
        <v>3019</v>
      </c>
      <c r="D30" s="13" t="s">
        <v>124</v>
      </c>
      <c r="E30" s="23" t="s">
        <v>3</v>
      </c>
      <c r="F30" s="23" t="s">
        <v>5</v>
      </c>
      <c r="G30" s="23"/>
      <c r="H30" s="13" t="s">
        <v>149</v>
      </c>
      <c r="I30" s="23" t="s">
        <v>7</v>
      </c>
      <c r="J30" s="23" t="s">
        <v>10</v>
      </c>
      <c r="K30" s="12">
        <v>841</v>
      </c>
      <c r="L30" s="12">
        <v>10</v>
      </c>
      <c r="M30" s="16">
        <f t="shared" si="1"/>
        <v>8.41</v>
      </c>
      <c r="N30" s="16">
        <f t="shared" si="2"/>
        <v>8.4100000000000008E-2</v>
      </c>
      <c r="O30" s="24">
        <v>234016.66</v>
      </c>
      <c r="P30" s="13" t="s">
        <v>18</v>
      </c>
      <c r="Q30" s="13" t="s">
        <v>20</v>
      </c>
      <c r="R30" s="13" t="s">
        <v>34</v>
      </c>
      <c r="S30" s="13" t="s">
        <v>34</v>
      </c>
      <c r="T30" s="13" t="s">
        <v>89</v>
      </c>
      <c r="U30" s="13" t="s">
        <v>38</v>
      </c>
      <c r="V30" s="13" t="s">
        <v>23</v>
      </c>
      <c r="W30" s="13">
        <v>1</v>
      </c>
      <c r="X30" s="13">
        <v>1</v>
      </c>
      <c r="Y30" s="12">
        <v>841</v>
      </c>
      <c r="Z30" s="13" t="s">
        <v>39</v>
      </c>
      <c r="AA30" s="13" t="s">
        <v>65</v>
      </c>
      <c r="AD30" s="13" t="s">
        <v>67</v>
      </c>
    </row>
    <row r="31" spans="1:30" s="14" customFormat="1" ht="31.5" customHeight="1" x14ac:dyDescent="0.25">
      <c r="A31" s="89">
        <v>26</v>
      </c>
      <c r="B31" s="89">
        <v>2</v>
      </c>
      <c r="C31" s="86"/>
      <c r="D31" s="68" t="s">
        <v>132</v>
      </c>
      <c r="E31" s="68" t="s">
        <v>133</v>
      </c>
      <c r="F31" s="67"/>
      <c r="G31" s="67" t="s">
        <v>5</v>
      </c>
      <c r="H31" s="52" t="s">
        <v>149</v>
      </c>
      <c r="I31" s="67" t="s">
        <v>7</v>
      </c>
      <c r="J31" s="67" t="s">
        <v>10</v>
      </c>
      <c r="K31" s="87">
        <v>15292</v>
      </c>
      <c r="L31" s="87">
        <v>43</v>
      </c>
      <c r="M31" s="81">
        <f t="shared" si="1"/>
        <v>152.91999999999999</v>
      </c>
      <c r="N31" s="75">
        <f t="shared" si="2"/>
        <v>1.5292000000000001</v>
      </c>
      <c r="O31" s="88">
        <v>4255151.92</v>
      </c>
      <c r="P31" s="67" t="s">
        <v>150</v>
      </c>
      <c r="Q31" s="67" t="s">
        <v>20</v>
      </c>
      <c r="R31" s="68" t="s">
        <v>134</v>
      </c>
      <c r="S31" s="68" t="s">
        <v>70</v>
      </c>
      <c r="T31" s="68" t="s">
        <v>135</v>
      </c>
      <c r="U31" s="67" t="s">
        <v>21</v>
      </c>
      <c r="V31" s="68" t="s">
        <v>73</v>
      </c>
      <c r="W31" s="14">
        <v>1</v>
      </c>
      <c r="X31" s="14">
        <v>1</v>
      </c>
      <c r="Y31" s="15">
        <v>9093</v>
      </c>
      <c r="Z31" s="52" t="s">
        <v>146</v>
      </c>
      <c r="AA31" s="68" t="s">
        <v>136</v>
      </c>
      <c r="AD31" s="54" t="s">
        <v>67</v>
      </c>
    </row>
    <row r="32" spans="1:30" s="14" customFormat="1" ht="22.5" customHeight="1" x14ac:dyDescent="0.25">
      <c r="A32" s="89"/>
      <c r="B32" s="89"/>
      <c r="C32" s="86"/>
      <c r="D32" s="68"/>
      <c r="E32" s="68"/>
      <c r="F32" s="67"/>
      <c r="G32" s="67"/>
      <c r="H32" s="53"/>
      <c r="I32" s="67"/>
      <c r="J32" s="67"/>
      <c r="K32" s="87"/>
      <c r="L32" s="87"/>
      <c r="M32" s="81"/>
      <c r="N32" s="76"/>
      <c r="O32" s="88"/>
      <c r="P32" s="67"/>
      <c r="Q32" s="67"/>
      <c r="R32" s="68"/>
      <c r="S32" s="68"/>
      <c r="T32" s="68"/>
      <c r="U32" s="67"/>
      <c r="V32" s="68"/>
      <c r="W32" s="14">
        <v>2</v>
      </c>
      <c r="X32" s="14" t="s">
        <v>28</v>
      </c>
      <c r="Y32" s="15" t="s">
        <v>30</v>
      </c>
      <c r="Z32" s="53"/>
      <c r="AA32" s="68"/>
      <c r="AD32" s="55"/>
    </row>
    <row r="33" spans="1:33" s="14" customFormat="1" ht="29.25" customHeight="1" x14ac:dyDescent="0.25">
      <c r="A33" s="69">
        <v>27</v>
      </c>
      <c r="B33" s="69">
        <v>16</v>
      </c>
      <c r="C33" s="71"/>
      <c r="D33" s="73" t="s">
        <v>137</v>
      </c>
      <c r="E33" s="73" t="s">
        <v>138</v>
      </c>
      <c r="F33" s="56"/>
      <c r="G33" s="52" t="s">
        <v>5</v>
      </c>
      <c r="H33" s="52" t="s">
        <v>149</v>
      </c>
      <c r="I33" s="52" t="s">
        <v>7</v>
      </c>
      <c r="J33" s="52" t="s">
        <v>10</v>
      </c>
      <c r="K33" s="61">
        <v>104975</v>
      </c>
      <c r="L33" s="61">
        <v>113</v>
      </c>
      <c r="M33" s="63">
        <f t="shared" si="1"/>
        <v>1049.75</v>
      </c>
      <c r="N33" s="75">
        <f t="shared" si="2"/>
        <v>10.4975</v>
      </c>
      <c r="O33" s="65">
        <v>29210343.5</v>
      </c>
      <c r="P33" s="52" t="s">
        <v>18</v>
      </c>
      <c r="Q33" s="52" t="s">
        <v>20</v>
      </c>
      <c r="R33" s="52" t="s">
        <v>85</v>
      </c>
      <c r="S33" s="52" t="s">
        <v>70</v>
      </c>
      <c r="T33" s="56" t="s">
        <v>84</v>
      </c>
      <c r="U33" s="52" t="s">
        <v>21</v>
      </c>
      <c r="V33" s="56" t="s">
        <v>73</v>
      </c>
      <c r="W33" s="14">
        <v>1</v>
      </c>
      <c r="X33" s="14" t="s">
        <v>28</v>
      </c>
      <c r="Y33" s="15" t="s">
        <v>30</v>
      </c>
      <c r="Z33" s="14" t="s">
        <v>74</v>
      </c>
      <c r="AD33" s="56" t="s">
        <v>67</v>
      </c>
    </row>
    <row r="34" spans="1:33" s="14" customFormat="1" ht="30" customHeight="1" x14ac:dyDescent="0.25">
      <c r="A34" s="70"/>
      <c r="B34" s="70"/>
      <c r="C34" s="72"/>
      <c r="D34" s="74"/>
      <c r="E34" s="74"/>
      <c r="F34" s="57"/>
      <c r="G34" s="53"/>
      <c r="H34" s="53"/>
      <c r="I34" s="53"/>
      <c r="J34" s="53"/>
      <c r="K34" s="62"/>
      <c r="L34" s="62"/>
      <c r="M34" s="64"/>
      <c r="N34" s="76"/>
      <c r="O34" s="66"/>
      <c r="P34" s="53"/>
      <c r="Q34" s="53"/>
      <c r="R34" s="53"/>
      <c r="S34" s="53"/>
      <c r="T34" s="57"/>
      <c r="U34" s="53"/>
      <c r="V34" s="57"/>
      <c r="W34" s="14">
        <v>2</v>
      </c>
      <c r="X34" s="14" t="s">
        <v>28</v>
      </c>
      <c r="Y34" s="15" t="s">
        <v>30</v>
      </c>
      <c r="Z34" s="14" t="s">
        <v>139</v>
      </c>
      <c r="AD34" s="57"/>
    </row>
    <row r="35" spans="1:33" s="14" customFormat="1" ht="52.5" customHeight="1" x14ac:dyDescent="0.25">
      <c r="A35" s="18">
        <v>28</v>
      </c>
      <c r="B35" s="18">
        <v>21</v>
      </c>
      <c r="C35" s="19"/>
      <c r="D35" s="14" t="s">
        <v>141</v>
      </c>
      <c r="E35" s="14" t="s">
        <v>76</v>
      </c>
      <c r="F35" s="13"/>
      <c r="G35" s="13" t="s">
        <v>5</v>
      </c>
      <c r="H35" s="13" t="s">
        <v>149</v>
      </c>
      <c r="I35" s="13" t="s">
        <v>7</v>
      </c>
      <c r="J35" s="13" t="s">
        <v>10</v>
      </c>
      <c r="K35" s="15">
        <v>16326</v>
      </c>
      <c r="L35" s="15">
        <v>45</v>
      </c>
      <c r="M35" s="16">
        <f t="shared" si="1"/>
        <v>163.26</v>
      </c>
      <c r="N35" s="16">
        <f t="shared" si="2"/>
        <v>1.6326000000000001</v>
      </c>
      <c r="O35" s="17">
        <v>4542872.76</v>
      </c>
      <c r="P35" s="13" t="s">
        <v>18</v>
      </c>
      <c r="Q35" s="13" t="s">
        <v>20</v>
      </c>
      <c r="R35" s="14" t="s">
        <v>85</v>
      </c>
      <c r="S35" s="14" t="s">
        <v>70</v>
      </c>
      <c r="T35" s="14" t="s">
        <v>75</v>
      </c>
      <c r="U35" s="13" t="s">
        <v>77</v>
      </c>
      <c r="Y35" s="15"/>
      <c r="Z35" s="14" t="s">
        <v>140</v>
      </c>
      <c r="AD35" s="14" t="s">
        <v>67</v>
      </c>
    </row>
    <row r="36" spans="1:33" s="14" customFormat="1" ht="32.25" customHeight="1" x14ac:dyDescent="0.25">
      <c r="A36" s="89">
        <v>29</v>
      </c>
      <c r="B36" s="89">
        <v>22</v>
      </c>
      <c r="C36" s="86"/>
      <c r="D36" s="68" t="s">
        <v>98</v>
      </c>
      <c r="E36" s="68" t="s">
        <v>81</v>
      </c>
      <c r="F36" s="67"/>
      <c r="G36" s="67" t="s">
        <v>5</v>
      </c>
      <c r="H36" s="52" t="s">
        <v>149</v>
      </c>
      <c r="I36" s="67" t="s">
        <v>7</v>
      </c>
      <c r="J36" s="67" t="s">
        <v>10</v>
      </c>
      <c r="K36" s="87">
        <v>46663</v>
      </c>
      <c r="L36" s="87">
        <v>76</v>
      </c>
      <c r="M36" s="81">
        <f t="shared" si="1"/>
        <v>466.63</v>
      </c>
      <c r="N36" s="75">
        <f t="shared" si="2"/>
        <v>4.6663000000000006</v>
      </c>
      <c r="O36" s="88">
        <v>12984446.380000001</v>
      </c>
      <c r="P36" s="67" t="s">
        <v>18</v>
      </c>
      <c r="Q36" s="67" t="s">
        <v>20</v>
      </c>
      <c r="R36" s="68" t="s">
        <v>83</v>
      </c>
      <c r="S36" s="68" t="s">
        <v>70</v>
      </c>
      <c r="T36" s="68" t="s">
        <v>82</v>
      </c>
      <c r="U36" s="67" t="s">
        <v>21</v>
      </c>
      <c r="V36" s="68" t="s">
        <v>73</v>
      </c>
      <c r="W36" s="14">
        <v>1</v>
      </c>
      <c r="X36" s="14" t="s">
        <v>28</v>
      </c>
      <c r="Y36" s="15" t="s">
        <v>30</v>
      </c>
      <c r="AB36" s="68"/>
      <c r="AC36" s="68"/>
      <c r="AD36" s="68" t="s">
        <v>67</v>
      </c>
      <c r="AE36" s="68"/>
      <c r="AF36" s="68"/>
    </row>
    <row r="37" spans="1:33" s="14" customFormat="1" ht="21" customHeight="1" x14ac:dyDescent="0.25">
      <c r="A37" s="89"/>
      <c r="B37" s="89"/>
      <c r="C37" s="86"/>
      <c r="D37" s="68"/>
      <c r="E37" s="68"/>
      <c r="F37" s="67"/>
      <c r="G37" s="67"/>
      <c r="H37" s="53"/>
      <c r="I37" s="67"/>
      <c r="J37" s="67"/>
      <c r="K37" s="87"/>
      <c r="L37" s="87"/>
      <c r="M37" s="81"/>
      <c r="N37" s="76"/>
      <c r="O37" s="88"/>
      <c r="P37" s="67"/>
      <c r="Q37" s="67"/>
      <c r="R37" s="68"/>
      <c r="S37" s="68"/>
      <c r="T37" s="68"/>
      <c r="U37" s="67"/>
      <c r="V37" s="68"/>
      <c r="W37" s="14">
        <v>2</v>
      </c>
      <c r="X37" s="14" t="s">
        <v>28</v>
      </c>
      <c r="Y37" s="15" t="s">
        <v>30</v>
      </c>
      <c r="AB37" s="68"/>
      <c r="AC37" s="68"/>
      <c r="AD37" s="68"/>
      <c r="AE37" s="68"/>
      <c r="AF37" s="68"/>
    </row>
    <row r="38" spans="1:33" s="14" customFormat="1" ht="31.5" customHeight="1" x14ac:dyDescent="0.25">
      <c r="A38" s="89">
        <v>30</v>
      </c>
      <c r="B38" s="89">
        <v>24</v>
      </c>
      <c r="C38" s="86"/>
      <c r="D38" s="68" t="s">
        <v>128</v>
      </c>
      <c r="E38" s="68" t="s">
        <v>81</v>
      </c>
      <c r="F38" s="67"/>
      <c r="G38" s="67" t="s">
        <v>5</v>
      </c>
      <c r="H38" s="52" t="s">
        <v>149</v>
      </c>
      <c r="I38" s="67" t="s">
        <v>7</v>
      </c>
      <c r="J38" s="67" t="s">
        <v>10</v>
      </c>
      <c r="K38" s="87">
        <v>60951</v>
      </c>
      <c r="L38" s="87">
        <v>86</v>
      </c>
      <c r="M38" s="81">
        <f t="shared" ref="M38:M40" si="3">K38/100</f>
        <v>609.51</v>
      </c>
      <c r="N38" s="75">
        <f t="shared" si="2"/>
        <v>6.0951000000000004</v>
      </c>
      <c r="O38" s="88">
        <v>16960225.260000002</v>
      </c>
      <c r="P38" s="67" t="s">
        <v>18</v>
      </c>
      <c r="Q38" s="67" t="s">
        <v>20</v>
      </c>
      <c r="R38" s="68" t="s">
        <v>129</v>
      </c>
      <c r="S38" s="68" t="s">
        <v>70</v>
      </c>
      <c r="T38" s="68" t="s">
        <v>131</v>
      </c>
      <c r="U38" s="67" t="s">
        <v>21</v>
      </c>
      <c r="V38" s="68" t="s">
        <v>73</v>
      </c>
      <c r="W38" s="14">
        <v>1</v>
      </c>
      <c r="X38" s="14" t="s">
        <v>28</v>
      </c>
      <c r="Y38" s="15" t="s">
        <v>30</v>
      </c>
      <c r="AD38" s="54" t="s">
        <v>67</v>
      </c>
      <c r="AG38" s="58"/>
    </row>
    <row r="39" spans="1:33" s="14" customFormat="1" ht="19.5" customHeight="1" x14ac:dyDescent="0.25">
      <c r="A39" s="89"/>
      <c r="B39" s="89"/>
      <c r="C39" s="86"/>
      <c r="D39" s="68"/>
      <c r="E39" s="68"/>
      <c r="F39" s="67"/>
      <c r="G39" s="67"/>
      <c r="H39" s="53"/>
      <c r="I39" s="67"/>
      <c r="J39" s="67"/>
      <c r="K39" s="87"/>
      <c r="L39" s="87"/>
      <c r="M39" s="81"/>
      <c r="N39" s="76"/>
      <c r="O39" s="88"/>
      <c r="P39" s="67"/>
      <c r="Q39" s="67"/>
      <c r="R39" s="68"/>
      <c r="S39" s="68"/>
      <c r="T39" s="68"/>
      <c r="U39" s="67"/>
      <c r="V39" s="68"/>
      <c r="W39" s="14">
        <v>2</v>
      </c>
      <c r="X39" s="14" t="s">
        <v>28</v>
      </c>
      <c r="Y39" s="15" t="s">
        <v>30</v>
      </c>
      <c r="AD39" s="55"/>
      <c r="AG39" s="59"/>
    </row>
    <row r="40" spans="1:33" s="14" customFormat="1" ht="15" x14ac:dyDescent="0.25">
      <c r="A40" s="89">
        <v>31</v>
      </c>
      <c r="B40" s="89">
        <v>25</v>
      </c>
      <c r="C40" s="86"/>
      <c r="D40" s="68" t="s">
        <v>97</v>
      </c>
      <c r="E40" s="68" t="s">
        <v>142</v>
      </c>
      <c r="F40" s="67"/>
      <c r="G40" s="67" t="s">
        <v>5</v>
      </c>
      <c r="H40" s="52" t="s">
        <v>149</v>
      </c>
      <c r="I40" s="67" t="s">
        <v>7</v>
      </c>
      <c r="J40" s="67" t="s">
        <v>10</v>
      </c>
      <c r="K40" s="87">
        <v>76282</v>
      </c>
      <c r="L40" s="87">
        <v>97</v>
      </c>
      <c r="M40" s="81">
        <f t="shared" si="3"/>
        <v>762.82</v>
      </c>
      <c r="N40" s="75">
        <f t="shared" si="2"/>
        <v>7.6282000000000005</v>
      </c>
      <c r="O40" s="88">
        <v>21226229.32</v>
      </c>
      <c r="P40" s="67" t="s">
        <v>18</v>
      </c>
      <c r="Q40" s="67" t="s">
        <v>20</v>
      </c>
      <c r="R40" s="68" t="s">
        <v>80</v>
      </c>
      <c r="S40" s="68" t="s">
        <v>70</v>
      </c>
      <c r="T40" s="68" t="s">
        <v>79</v>
      </c>
      <c r="U40" s="67" t="s">
        <v>21</v>
      </c>
      <c r="V40" s="68" t="s">
        <v>73</v>
      </c>
      <c r="W40" s="14">
        <v>1</v>
      </c>
      <c r="X40" s="14" t="s">
        <v>28</v>
      </c>
      <c r="Y40" s="15" t="s">
        <v>30</v>
      </c>
      <c r="AB40" s="68"/>
      <c r="AC40" s="68"/>
      <c r="AD40" s="68" t="s">
        <v>67</v>
      </c>
      <c r="AE40" s="68"/>
      <c r="AF40" s="68"/>
      <c r="AG40" s="58"/>
    </row>
    <row r="41" spans="1:33" s="14" customFormat="1" ht="36.75" customHeight="1" x14ac:dyDescent="0.25">
      <c r="A41" s="89"/>
      <c r="B41" s="89"/>
      <c r="C41" s="86"/>
      <c r="D41" s="68"/>
      <c r="E41" s="68"/>
      <c r="F41" s="67"/>
      <c r="G41" s="67"/>
      <c r="H41" s="53"/>
      <c r="I41" s="67"/>
      <c r="J41" s="67"/>
      <c r="K41" s="87"/>
      <c r="L41" s="87"/>
      <c r="M41" s="81"/>
      <c r="N41" s="76"/>
      <c r="O41" s="88"/>
      <c r="P41" s="67"/>
      <c r="Q41" s="67"/>
      <c r="R41" s="68"/>
      <c r="S41" s="68"/>
      <c r="T41" s="68"/>
      <c r="U41" s="67"/>
      <c r="V41" s="68"/>
      <c r="W41" s="14">
        <v>2</v>
      </c>
      <c r="X41" s="14" t="s">
        <v>28</v>
      </c>
      <c r="Y41" s="15" t="s">
        <v>30</v>
      </c>
      <c r="AB41" s="68"/>
      <c r="AC41" s="68"/>
      <c r="AD41" s="68"/>
      <c r="AE41" s="68"/>
      <c r="AF41" s="68"/>
      <c r="AG41" s="59"/>
    </row>
    <row r="42" spans="1:33" s="14" customFormat="1" ht="30" customHeight="1" x14ac:dyDescent="0.25">
      <c r="A42" s="89">
        <v>32</v>
      </c>
      <c r="B42" s="89">
        <v>26</v>
      </c>
      <c r="C42" s="86"/>
      <c r="D42" s="68" t="s">
        <v>99</v>
      </c>
      <c r="E42" s="68" t="s">
        <v>78</v>
      </c>
      <c r="F42" s="67"/>
      <c r="G42" s="67" t="s">
        <v>5</v>
      </c>
      <c r="H42" s="52" t="s">
        <v>149</v>
      </c>
      <c r="I42" s="67" t="s">
        <v>7</v>
      </c>
      <c r="J42" s="67" t="s">
        <v>10</v>
      </c>
      <c r="K42" s="87">
        <v>100184</v>
      </c>
      <c r="L42" s="87">
        <v>111</v>
      </c>
      <c r="M42" s="81">
        <f t="shared" si="1"/>
        <v>1001.84</v>
      </c>
      <c r="N42" s="75">
        <f t="shared" si="2"/>
        <v>10.0184</v>
      </c>
      <c r="O42" s="88">
        <v>27877199.84</v>
      </c>
      <c r="P42" s="67" t="s">
        <v>18</v>
      </c>
      <c r="Q42" s="67" t="s">
        <v>20</v>
      </c>
      <c r="R42" s="68" t="s">
        <v>87</v>
      </c>
      <c r="S42" s="68" t="s">
        <v>70</v>
      </c>
      <c r="T42" s="68" t="s">
        <v>86</v>
      </c>
      <c r="U42" s="67" t="s">
        <v>21</v>
      </c>
      <c r="V42" s="68" t="s">
        <v>73</v>
      </c>
      <c r="W42" s="14">
        <v>1</v>
      </c>
      <c r="X42" s="14" t="s">
        <v>28</v>
      </c>
      <c r="Y42" s="15" t="s">
        <v>30</v>
      </c>
      <c r="AB42" s="68"/>
      <c r="AC42" s="68"/>
      <c r="AD42" s="68" t="s">
        <v>67</v>
      </c>
      <c r="AE42" s="68"/>
      <c r="AF42" s="68"/>
    </row>
    <row r="43" spans="1:33" s="14" customFormat="1" ht="20.25" customHeight="1" x14ac:dyDescent="0.25">
      <c r="A43" s="89"/>
      <c r="B43" s="89"/>
      <c r="C43" s="86"/>
      <c r="D43" s="68"/>
      <c r="E43" s="68"/>
      <c r="F43" s="67"/>
      <c r="G43" s="67"/>
      <c r="H43" s="53"/>
      <c r="I43" s="67"/>
      <c r="J43" s="67"/>
      <c r="K43" s="87"/>
      <c r="L43" s="87"/>
      <c r="M43" s="81"/>
      <c r="N43" s="76"/>
      <c r="O43" s="88"/>
      <c r="P43" s="67"/>
      <c r="Q43" s="67"/>
      <c r="R43" s="68"/>
      <c r="S43" s="68"/>
      <c r="T43" s="68"/>
      <c r="U43" s="67"/>
      <c r="V43" s="68"/>
      <c r="W43" s="14">
        <v>2</v>
      </c>
      <c r="X43" s="14" t="s">
        <v>28</v>
      </c>
      <c r="Y43" s="15" t="s">
        <v>30</v>
      </c>
      <c r="AB43" s="68"/>
      <c r="AC43" s="68"/>
      <c r="AD43" s="68"/>
      <c r="AE43" s="68"/>
      <c r="AF43" s="68"/>
    </row>
    <row r="44" spans="1:33" ht="54.75" customHeight="1" x14ac:dyDescent="0.25">
      <c r="A44" s="9">
        <v>33</v>
      </c>
      <c r="B44" s="9">
        <v>31</v>
      </c>
      <c r="D44" s="14" t="s">
        <v>125</v>
      </c>
      <c r="E44" s="14" t="s">
        <v>126</v>
      </c>
      <c r="G44" s="13" t="s">
        <v>5</v>
      </c>
      <c r="H44" s="13" t="s">
        <v>149</v>
      </c>
      <c r="I44" s="13" t="s">
        <v>7</v>
      </c>
      <c r="J44" s="13" t="s">
        <v>10</v>
      </c>
      <c r="K44" s="15">
        <v>19245</v>
      </c>
      <c r="L44" s="15">
        <v>49</v>
      </c>
      <c r="M44" s="16">
        <f t="shared" ref="M44" si="4">K44/100</f>
        <v>192.45</v>
      </c>
      <c r="N44" s="16">
        <f t="shared" si="2"/>
        <v>1.9245000000000001</v>
      </c>
      <c r="O44" s="17">
        <v>5355113.7</v>
      </c>
      <c r="P44" s="13" t="s">
        <v>150</v>
      </c>
      <c r="Q44" s="13" t="s">
        <v>20</v>
      </c>
      <c r="R44" s="14" t="s">
        <v>127</v>
      </c>
      <c r="S44" s="14" t="s">
        <v>70</v>
      </c>
      <c r="T44" s="14" t="s">
        <v>130</v>
      </c>
      <c r="U44" s="13" t="s">
        <v>21</v>
      </c>
      <c r="V44" s="14" t="s">
        <v>73</v>
      </c>
      <c r="W44" s="14"/>
      <c r="X44" s="14"/>
      <c r="Y44" s="15"/>
      <c r="Z44" s="14"/>
      <c r="AA44" s="14"/>
      <c r="AB44" s="14"/>
      <c r="AC44" s="14"/>
      <c r="AD44" s="14" t="s">
        <v>67</v>
      </c>
      <c r="AE44" s="14"/>
      <c r="AF44" s="14"/>
    </row>
    <row r="47" spans="1:33" x14ac:dyDescent="0.25">
      <c r="M47" s="16">
        <f>M35+M36+M38+M40+M42</f>
        <v>3004.0600000000004</v>
      </c>
    </row>
  </sheetData>
  <autoFilter ref="A4:AF44"/>
  <sortState ref="A4:X31">
    <sortCondition ref="C4:C31"/>
  </sortState>
  <mergeCells count="201">
    <mergeCell ref="N38:N39"/>
    <mergeCell ref="N40:N41"/>
    <mergeCell ref="N42:N43"/>
    <mergeCell ref="U31:U32"/>
    <mergeCell ref="V31:V32"/>
    <mergeCell ref="AA31:AA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N31:N32"/>
    <mergeCell ref="Q38:Q39"/>
    <mergeCell ref="P38:P39"/>
    <mergeCell ref="K38:K39"/>
    <mergeCell ref="L38:L39"/>
    <mergeCell ref="M38:M39"/>
    <mergeCell ref="O38:O39"/>
    <mergeCell ref="T36:T37"/>
    <mergeCell ref="U36:U37"/>
    <mergeCell ref="G38:G39"/>
    <mergeCell ref="I38:I39"/>
    <mergeCell ref="J38:J39"/>
    <mergeCell ref="A31:A32"/>
    <mergeCell ref="B31:B32"/>
    <mergeCell ref="C31:C32"/>
    <mergeCell ref="D31:D32"/>
    <mergeCell ref="E31:E32"/>
    <mergeCell ref="F31:F32"/>
    <mergeCell ref="G31:G32"/>
    <mergeCell ref="I31:I32"/>
    <mergeCell ref="J31:J32"/>
    <mergeCell ref="H31:H32"/>
    <mergeCell ref="H38:H39"/>
    <mergeCell ref="A42:A43"/>
    <mergeCell ref="B42:B43"/>
    <mergeCell ref="C42:C43"/>
    <mergeCell ref="V36:V37"/>
    <mergeCell ref="F40:F41"/>
    <mergeCell ref="F42:F43"/>
    <mergeCell ref="F36:F37"/>
    <mergeCell ref="B19:B20"/>
    <mergeCell ref="G2:G3"/>
    <mergeCell ref="T19:T20"/>
    <mergeCell ref="T2:T3"/>
    <mergeCell ref="Q40:Q41"/>
    <mergeCell ref="G40:G41"/>
    <mergeCell ref="I40:I41"/>
    <mergeCell ref="J40:J41"/>
    <mergeCell ref="K40:K41"/>
    <mergeCell ref="L40:L41"/>
    <mergeCell ref="O2:O3"/>
    <mergeCell ref="P2:P3"/>
    <mergeCell ref="V38:V39"/>
    <mergeCell ref="U38:U39"/>
    <mergeCell ref="T38:T39"/>
    <mergeCell ref="S38:S39"/>
    <mergeCell ref="R38:R39"/>
    <mergeCell ref="O40:O41"/>
    <mergeCell ref="P40:P41"/>
    <mergeCell ref="A40:A41"/>
    <mergeCell ref="B40:B41"/>
    <mergeCell ref="A36:A37"/>
    <mergeCell ref="B36:B37"/>
    <mergeCell ref="C36:C37"/>
    <mergeCell ref="D36:D37"/>
    <mergeCell ref="E36:E37"/>
    <mergeCell ref="G36:G37"/>
    <mergeCell ref="I36:I37"/>
    <mergeCell ref="J36:J37"/>
    <mergeCell ref="K36:K37"/>
    <mergeCell ref="L36:L37"/>
    <mergeCell ref="O36:O37"/>
    <mergeCell ref="P36:P37"/>
    <mergeCell ref="M36:M37"/>
    <mergeCell ref="M40:M41"/>
    <mergeCell ref="A38:A39"/>
    <mergeCell ref="B38:B39"/>
    <mergeCell ref="D38:D39"/>
    <mergeCell ref="E38:E39"/>
    <mergeCell ref="F38:F39"/>
    <mergeCell ref="C38:C39"/>
    <mergeCell ref="D42:D43"/>
    <mergeCell ref="E42:E43"/>
    <mergeCell ref="G42:G43"/>
    <mergeCell ref="I42:I43"/>
    <mergeCell ref="J42:J43"/>
    <mergeCell ref="K42:K43"/>
    <mergeCell ref="AF42:AF43"/>
    <mergeCell ref="R42:R43"/>
    <mergeCell ref="S42:S43"/>
    <mergeCell ref="T42:T43"/>
    <mergeCell ref="U42:U43"/>
    <mergeCell ref="V42:V43"/>
    <mergeCell ref="AB42:AB43"/>
    <mergeCell ref="AC42:AC43"/>
    <mergeCell ref="AD42:AD43"/>
    <mergeCell ref="AE42:AE43"/>
    <mergeCell ref="Q42:Q43"/>
    <mergeCell ref="M42:M43"/>
    <mergeCell ref="L42:L43"/>
    <mergeCell ref="O42:O43"/>
    <mergeCell ref="P42:P43"/>
    <mergeCell ref="AD40:AD41"/>
    <mergeCell ref="AE40:AE41"/>
    <mergeCell ref="AF40:AF41"/>
    <mergeCell ref="T40:T41"/>
    <mergeCell ref="U40:U41"/>
    <mergeCell ref="V40:V41"/>
    <mergeCell ref="AB40:AB41"/>
    <mergeCell ref="AC40:AC41"/>
    <mergeCell ref="R40:R41"/>
    <mergeCell ref="S40:S41"/>
    <mergeCell ref="C40:C41"/>
    <mergeCell ref="D40:D41"/>
    <mergeCell ref="E40:E41"/>
    <mergeCell ref="AD2:AD3"/>
    <mergeCell ref="AE2:AE3"/>
    <mergeCell ref="AF2:AF3"/>
    <mergeCell ref="A2:A3"/>
    <mergeCell ref="D2:D3"/>
    <mergeCell ref="E2:E3"/>
    <mergeCell ref="F2:F3"/>
    <mergeCell ref="I19:I20"/>
    <mergeCell ref="J19:J20"/>
    <mergeCell ref="AC2:AC3"/>
    <mergeCell ref="R2:R3"/>
    <mergeCell ref="S2:S3"/>
    <mergeCell ref="U2:U3"/>
    <mergeCell ref="V2:V3"/>
    <mergeCell ref="W2:Z2"/>
    <mergeCell ref="AB2:AB3"/>
    <mergeCell ref="J2:J3"/>
    <mergeCell ref="Q2:Q3"/>
    <mergeCell ref="I2:I3"/>
    <mergeCell ref="S19:S20"/>
    <mergeCell ref="U19:U20"/>
    <mergeCell ref="A1:AC1"/>
    <mergeCell ref="K19:K20"/>
    <mergeCell ref="L19:L20"/>
    <mergeCell ref="O19:O20"/>
    <mergeCell ref="R19:R20"/>
    <mergeCell ref="AA2:AA3"/>
    <mergeCell ref="A19:A20"/>
    <mergeCell ref="C19:C20"/>
    <mergeCell ref="D19:D20"/>
    <mergeCell ref="E19:E20"/>
    <mergeCell ref="F19:F20"/>
    <mergeCell ref="B2:C2"/>
    <mergeCell ref="M19:M20"/>
    <mergeCell ref="G19:G20"/>
    <mergeCell ref="K2:N2"/>
    <mergeCell ref="N19:N20"/>
    <mergeCell ref="H2:H3"/>
    <mergeCell ref="H19:H20"/>
    <mergeCell ref="AE36:AE37"/>
    <mergeCell ref="AF36:AF37"/>
    <mergeCell ref="R36:R37"/>
    <mergeCell ref="S36:S37"/>
    <mergeCell ref="A33:A34"/>
    <mergeCell ref="B33:B34"/>
    <mergeCell ref="C33:C34"/>
    <mergeCell ref="D33:D34"/>
    <mergeCell ref="E33:E34"/>
    <mergeCell ref="F33:F34"/>
    <mergeCell ref="G33:G34"/>
    <mergeCell ref="I33:I34"/>
    <mergeCell ref="J33:J34"/>
    <mergeCell ref="N33:N34"/>
    <mergeCell ref="N36:N37"/>
    <mergeCell ref="Q36:Q37"/>
    <mergeCell ref="H33:H34"/>
    <mergeCell ref="H36:H37"/>
    <mergeCell ref="Z31:Z32"/>
    <mergeCell ref="H40:H41"/>
    <mergeCell ref="H42:H43"/>
    <mergeCell ref="AD31:AD32"/>
    <mergeCell ref="U33:U34"/>
    <mergeCell ref="V33:V34"/>
    <mergeCell ref="AD38:AD39"/>
    <mergeCell ref="AG38:AG39"/>
    <mergeCell ref="AG2:AG3"/>
    <mergeCell ref="AG40:AG41"/>
    <mergeCell ref="AD33:AD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V19:V20"/>
    <mergeCell ref="AB36:AB37"/>
    <mergeCell ref="AC36:AC37"/>
    <mergeCell ref="AD36:AD37"/>
  </mergeCells>
  <pageMargins left="0.39370078740157483" right="0.39370078740157483" top="0.39370078740157483" bottom="0.39370078740157483" header="0" footer="0"/>
  <pageSetup paperSize="8" scale="70" orientation="landscape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>
      <selection activeCell="M20" sqref="M20"/>
    </sheetView>
  </sheetViews>
  <sheetFormatPr defaultRowHeight="15" x14ac:dyDescent="0.25"/>
  <cols>
    <col min="1" max="1" width="4.28515625" style="18" customWidth="1"/>
    <col min="2" max="2" width="8" style="18" customWidth="1"/>
    <col min="3" max="3" width="6.5703125" style="19" customWidth="1"/>
    <col min="4" max="4" width="19" style="14" customWidth="1"/>
    <col min="5" max="5" width="14" style="14" customWidth="1"/>
    <col min="6" max="6" width="17.7109375" style="14" customWidth="1"/>
    <col min="7" max="7" width="7.28515625" style="14" customWidth="1"/>
    <col min="8" max="8" width="11.5703125" style="14" customWidth="1"/>
    <col min="9" max="9" width="13" style="14" customWidth="1"/>
    <col min="10" max="10" width="7" style="15" customWidth="1"/>
    <col min="11" max="11" width="6" style="17" customWidth="1"/>
    <col min="12" max="12" width="7.140625" style="19" customWidth="1"/>
    <col min="13" max="13" width="4.42578125" style="19" customWidth="1"/>
    <col min="14" max="14" width="14.140625" style="17" customWidth="1"/>
    <col min="15" max="15" width="17.5703125" style="14" customWidth="1"/>
    <col min="16" max="16" width="9.140625" style="14" customWidth="1"/>
    <col min="17" max="17" width="26.5703125" style="14" customWidth="1"/>
    <col min="18" max="18" width="12.28515625" style="14" customWidth="1"/>
    <col min="19" max="19" width="15.42578125" style="14" customWidth="1"/>
    <col min="20" max="20" width="11.85546875" style="14" customWidth="1"/>
    <col min="21" max="23" width="9.140625" style="14" customWidth="1"/>
    <col min="24" max="24" width="9.140625" style="15" customWidth="1"/>
    <col min="25" max="25" width="76.5703125" style="14" customWidth="1"/>
    <col min="26" max="26" width="20.5703125" style="14" customWidth="1"/>
    <col min="27" max="27" width="8.5703125" style="14" customWidth="1"/>
    <col min="28" max="16384" width="9.140625" style="14"/>
  </cols>
  <sheetData>
    <row r="1" spans="1:29" s="13" customFormat="1" ht="12.75" x14ac:dyDescent="0.25">
      <c r="A1" s="91" t="s">
        <v>183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3"/>
    </row>
    <row r="2" spans="1:29" s="20" customFormat="1" ht="12.75" customHeight="1" x14ac:dyDescent="0.25">
      <c r="A2" s="94" t="s">
        <v>152</v>
      </c>
      <c r="B2" s="94" t="s">
        <v>153</v>
      </c>
      <c r="C2" s="94" t="s">
        <v>12</v>
      </c>
      <c r="D2" s="60" t="s">
        <v>1</v>
      </c>
      <c r="E2" s="60" t="s">
        <v>2</v>
      </c>
      <c r="F2" s="60" t="s">
        <v>72</v>
      </c>
      <c r="G2" s="60" t="s">
        <v>154</v>
      </c>
      <c r="H2" s="60" t="s">
        <v>6</v>
      </c>
      <c r="I2" s="60" t="s">
        <v>155</v>
      </c>
      <c r="J2" s="83" t="s">
        <v>93</v>
      </c>
      <c r="K2" s="84"/>
      <c r="L2" s="84"/>
      <c r="M2" s="85"/>
      <c r="N2" s="90" t="s">
        <v>13</v>
      </c>
      <c r="O2" s="60" t="s">
        <v>14</v>
      </c>
      <c r="P2" s="60" t="s">
        <v>15</v>
      </c>
      <c r="Q2" s="60" t="s">
        <v>16</v>
      </c>
      <c r="R2" s="60" t="s">
        <v>35</v>
      </c>
      <c r="S2" s="60" t="s">
        <v>156</v>
      </c>
      <c r="T2" s="60" t="s">
        <v>17</v>
      </c>
      <c r="U2" s="60" t="s">
        <v>157</v>
      </c>
      <c r="V2" s="60" t="s">
        <v>24</v>
      </c>
      <c r="W2" s="60"/>
      <c r="X2" s="60"/>
      <c r="Y2" s="60"/>
      <c r="Z2" s="60" t="s">
        <v>25</v>
      </c>
      <c r="AA2" s="60" t="s">
        <v>66</v>
      </c>
      <c r="AB2" s="60" t="s">
        <v>68</v>
      </c>
      <c r="AC2" s="60" t="s">
        <v>69</v>
      </c>
    </row>
    <row r="3" spans="1:29" s="20" customFormat="1" ht="38.25" x14ac:dyDescent="0.25">
      <c r="A3" s="94"/>
      <c r="B3" s="94"/>
      <c r="C3" s="94"/>
      <c r="D3" s="60"/>
      <c r="E3" s="60"/>
      <c r="F3" s="60"/>
      <c r="G3" s="60"/>
      <c r="H3" s="60"/>
      <c r="I3" s="60"/>
      <c r="J3" s="22" t="s">
        <v>94</v>
      </c>
      <c r="K3" s="22" t="s">
        <v>96</v>
      </c>
      <c r="L3" s="11" t="s">
        <v>95</v>
      </c>
      <c r="M3" s="11" t="s">
        <v>147</v>
      </c>
      <c r="N3" s="90"/>
      <c r="O3" s="60"/>
      <c r="P3" s="60"/>
      <c r="Q3" s="60"/>
      <c r="R3" s="60"/>
      <c r="S3" s="60"/>
      <c r="T3" s="60"/>
      <c r="U3" s="60"/>
      <c r="V3" s="20" t="s">
        <v>0</v>
      </c>
      <c r="W3" s="20" t="s">
        <v>25</v>
      </c>
      <c r="X3" s="21" t="s">
        <v>26</v>
      </c>
      <c r="Y3" s="20" t="s">
        <v>27</v>
      </c>
      <c r="Z3" s="60"/>
      <c r="AA3" s="60"/>
      <c r="AB3" s="60"/>
      <c r="AC3" s="60"/>
    </row>
    <row r="4" spans="1:29" ht="30" x14ac:dyDescent="0.25">
      <c r="A4" s="69">
        <v>1</v>
      </c>
      <c r="B4" s="69">
        <v>8</v>
      </c>
      <c r="C4" s="71">
        <v>2972</v>
      </c>
      <c r="D4" s="56" t="s">
        <v>158</v>
      </c>
      <c r="E4" s="56" t="s">
        <v>3</v>
      </c>
      <c r="F4" s="52" t="s">
        <v>5</v>
      </c>
      <c r="G4" s="52" t="s">
        <v>159</v>
      </c>
      <c r="H4" s="52" t="s">
        <v>7</v>
      </c>
      <c r="I4" s="52" t="s">
        <v>10</v>
      </c>
      <c r="J4" s="61">
        <v>16853</v>
      </c>
      <c r="K4" s="61">
        <v>45</v>
      </c>
      <c r="L4" s="96">
        <f>16853/100</f>
        <v>168.53</v>
      </c>
      <c r="M4" s="96">
        <f>J4*0.0001</f>
        <v>1.6853</v>
      </c>
      <c r="N4" s="65">
        <v>4689515.78</v>
      </c>
      <c r="O4" s="52" t="s">
        <v>18</v>
      </c>
      <c r="P4" s="52" t="s">
        <v>20</v>
      </c>
      <c r="Q4" s="56" t="s">
        <v>160</v>
      </c>
      <c r="R4" s="56" t="s">
        <v>70</v>
      </c>
      <c r="S4" s="56" t="s">
        <v>161</v>
      </c>
      <c r="T4" s="52" t="s">
        <v>21</v>
      </c>
      <c r="U4" s="56" t="s">
        <v>73</v>
      </c>
      <c r="V4" s="14">
        <v>1</v>
      </c>
      <c r="W4" s="14">
        <v>1</v>
      </c>
      <c r="X4" s="15">
        <v>11825</v>
      </c>
      <c r="Y4" s="14" t="s">
        <v>162</v>
      </c>
      <c r="Z4" s="56" t="s">
        <v>163</v>
      </c>
      <c r="AA4" s="56" t="s">
        <v>164</v>
      </c>
      <c r="AB4" s="56"/>
      <c r="AC4" s="56"/>
    </row>
    <row r="5" spans="1:29" x14ac:dyDescent="0.25">
      <c r="A5" s="99"/>
      <c r="B5" s="99"/>
      <c r="C5" s="100"/>
      <c r="D5" s="101"/>
      <c r="E5" s="101"/>
      <c r="F5" s="102"/>
      <c r="G5" s="102"/>
      <c r="H5" s="102"/>
      <c r="I5" s="102"/>
      <c r="J5" s="95"/>
      <c r="K5" s="95"/>
      <c r="L5" s="97"/>
      <c r="M5" s="97"/>
      <c r="N5" s="106"/>
      <c r="O5" s="102"/>
      <c r="P5" s="102"/>
      <c r="Q5" s="101"/>
      <c r="R5" s="101"/>
      <c r="S5" s="101"/>
      <c r="T5" s="102"/>
      <c r="U5" s="101"/>
      <c r="V5" s="14">
        <v>2</v>
      </c>
      <c r="W5" s="14" t="s">
        <v>28</v>
      </c>
      <c r="X5" s="15" t="s">
        <v>30</v>
      </c>
      <c r="Z5" s="101"/>
      <c r="AA5" s="101"/>
      <c r="AB5" s="101"/>
      <c r="AC5" s="101"/>
    </row>
    <row r="6" spans="1:29" x14ac:dyDescent="0.25">
      <c r="A6" s="70"/>
      <c r="B6" s="70"/>
      <c r="C6" s="72"/>
      <c r="D6" s="57"/>
      <c r="E6" s="57"/>
      <c r="F6" s="53"/>
      <c r="G6" s="53"/>
      <c r="H6" s="53"/>
      <c r="I6" s="53"/>
      <c r="J6" s="62"/>
      <c r="K6" s="62"/>
      <c r="L6" s="98"/>
      <c r="M6" s="98"/>
      <c r="N6" s="66"/>
      <c r="O6" s="53"/>
      <c r="P6" s="53"/>
      <c r="Q6" s="57"/>
      <c r="R6" s="57"/>
      <c r="S6" s="57"/>
      <c r="T6" s="53"/>
      <c r="U6" s="57"/>
      <c r="V6" s="14">
        <v>3</v>
      </c>
      <c r="W6" s="14" t="s">
        <v>28</v>
      </c>
      <c r="X6" s="15" t="s">
        <v>30</v>
      </c>
      <c r="Z6" s="57"/>
      <c r="AA6" s="57"/>
      <c r="AB6" s="57"/>
      <c r="AC6" s="57"/>
    </row>
    <row r="7" spans="1:29" ht="30" x14ac:dyDescent="0.25">
      <c r="A7" s="69">
        <v>2</v>
      </c>
      <c r="B7" s="69">
        <v>10</v>
      </c>
      <c r="C7" s="71">
        <v>83</v>
      </c>
      <c r="D7" s="56" t="s">
        <v>165</v>
      </c>
      <c r="E7" s="56" t="s">
        <v>166</v>
      </c>
      <c r="F7" s="52" t="s">
        <v>5</v>
      </c>
      <c r="G7" s="103" t="s">
        <v>167</v>
      </c>
      <c r="H7" s="52" t="s">
        <v>7</v>
      </c>
      <c r="I7" s="52" t="s">
        <v>10</v>
      </c>
      <c r="J7" s="61">
        <v>41477</v>
      </c>
      <c r="K7" s="61">
        <v>71</v>
      </c>
      <c r="L7" s="96">
        <f>41477/100</f>
        <v>414.77</v>
      </c>
      <c r="M7" s="96">
        <f>J7*0.0001</f>
        <v>4.1477000000000004</v>
      </c>
      <c r="N7" s="65">
        <v>11541390.02</v>
      </c>
      <c r="O7" s="52" t="s">
        <v>18</v>
      </c>
      <c r="P7" s="52" t="s">
        <v>20</v>
      </c>
      <c r="Q7" s="56" t="s">
        <v>168</v>
      </c>
      <c r="R7" s="56" t="s">
        <v>70</v>
      </c>
      <c r="S7" s="56" t="s">
        <v>169</v>
      </c>
      <c r="T7" s="52" t="s">
        <v>21</v>
      </c>
      <c r="U7" s="56" t="s">
        <v>73</v>
      </c>
      <c r="V7" s="14">
        <v>1</v>
      </c>
      <c r="W7" s="14">
        <v>1</v>
      </c>
      <c r="X7" s="15">
        <v>1358</v>
      </c>
      <c r="Y7" s="14" t="s">
        <v>162</v>
      </c>
      <c r="Z7" s="56" t="s">
        <v>170</v>
      </c>
      <c r="AA7" s="56" t="s">
        <v>164</v>
      </c>
      <c r="AB7" s="56"/>
      <c r="AC7" s="56"/>
    </row>
    <row r="8" spans="1:29" x14ac:dyDescent="0.25">
      <c r="A8" s="99"/>
      <c r="B8" s="99"/>
      <c r="C8" s="100"/>
      <c r="D8" s="101"/>
      <c r="E8" s="101"/>
      <c r="F8" s="102"/>
      <c r="G8" s="104"/>
      <c r="H8" s="102"/>
      <c r="I8" s="102"/>
      <c r="J8" s="95"/>
      <c r="K8" s="95"/>
      <c r="L8" s="97"/>
      <c r="M8" s="97"/>
      <c r="N8" s="106"/>
      <c r="O8" s="102"/>
      <c r="P8" s="102"/>
      <c r="Q8" s="101"/>
      <c r="R8" s="101"/>
      <c r="S8" s="101"/>
      <c r="T8" s="102"/>
      <c r="U8" s="101"/>
      <c r="V8" s="14">
        <v>2</v>
      </c>
      <c r="W8" s="14" t="s">
        <v>28</v>
      </c>
      <c r="X8" s="15" t="s">
        <v>30</v>
      </c>
      <c r="Z8" s="101"/>
      <c r="AA8" s="101"/>
      <c r="AB8" s="101"/>
      <c r="AC8" s="101"/>
    </row>
    <row r="9" spans="1:29" x14ac:dyDescent="0.25">
      <c r="A9" s="70"/>
      <c r="B9" s="70"/>
      <c r="C9" s="72"/>
      <c r="D9" s="57"/>
      <c r="E9" s="57"/>
      <c r="F9" s="53"/>
      <c r="G9" s="105"/>
      <c r="H9" s="53"/>
      <c r="I9" s="53"/>
      <c r="J9" s="62"/>
      <c r="K9" s="62"/>
      <c r="L9" s="98"/>
      <c r="M9" s="98"/>
      <c r="N9" s="66"/>
      <c r="O9" s="53"/>
      <c r="P9" s="53"/>
      <c r="Q9" s="57"/>
      <c r="R9" s="57"/>
      <c r="S9" s="57"/>
      <c r="T9" s="53"/>
      <c r="U9" s="57"/>
      <c r="V9" s="14">
        <v>3</v>
      </c>
      <c r="W9" s="14" t="s">
        <v>28</v>
      </c>
      <c r="X9" s="15" t="s">
        <v>30</v>
      </c>
      <c r="Z9" s="57"/>
      <c r="AA9" s="57"/>
      <c r="AB9" s="57"/>
      <c r="AC9" s="57"/>
    </row>
    <row r="10" spans="1:29" x14ac:dyDescent="0.25">
      <c r="A10" s="69">
        <v>3</v>
      </c>
      <c r="B10" s="69">
        <v>11</v>
      </c>
      <c r="C10" s="71">
        <v>84</v>
      </c>
      <c r="D10" s="56" t="s">
        <v>171</v>
      </c>
      <c r="E10" s="56" t="s">
        <v>166</v>
      </c>
      <c r="F10" s="52" t="s">
        <v>5</v>
      </c>
      <c r="G10" s="103" t="s">
        <v>159</v>
      </c>
      <c r="H10" s="52" t="s">
        <v>7</v>
      </c>
      <c r="I10" s="52" t="s">
        <v>10</v>
      </c>
      <c r="J10" s="61">
        <v>30359</v>
      </c>
      <c r="K10" s="61">
        <v>61</v>
      </c>
      <c r="L10" s="96">
        <f>30359/100</f>
        <v>303.58999999999997</v>
      </c>
      <c r="M10" s="96">
        <f>J10*0.0001</f>
        <v>3.0359000000000003</v>
      </c>
      <c r="N10" s="65">
        <v>8447695.3399999999</v>
      </c>
      <c r="O10" s="52" t="s">
        <v>18</v>
      </c>
      <c r="P10" s="52" t="s">
        <v>20</v>
      </c>
      <c r="Q10" s="56" t="s">
        <v>172</v>
      </c>
      <c r="R10" s="56" t="s">
        <v>70</v>
      </c>
      <c r="S10" s="56" t="s">
        <v>173</v>
      </c>
      <c r="T10" s="52" t="s">
        <v>21</v>
      </c>
      <c r="U10" s="56" t="s">
        <v>73</v>
      </c>
      <c r="V10" s="14">
        <v>1</v>
      </c>
      <c r="W10" s="14" t="s">
        <v>28</v>
      </c>
      <c r="X10" s="15" t="s">
        <v>30</v>
      </c>
      <c r="Z10" s="56"/>
      <c r="AA10" s="56" t="s">
        <v>164</v>
      </c>
      <c r="AB10" s="56"/>
      <c r="AC10" s="56"/>
    </row>
    <row r="11" spans="1:29" x14ac:dyDescent="0.25">
      <c r="A11" s="99"/>
      <c r="B11" s="99"/>
      <c r="C11" s="100"/>
      <c r="D11" s="101"/>
      <c r="E11" s="101"/>
      <c r="F11" s="102"/>
      <c r="G11" s="104"/>
      <c r="H11" s="102"/>
      <c r="I11" s="102"/>
      <c r="J11" s="95"/>
      <c r="K11" s="95"/>
      <c r="L11" s="97"/>
      <c r="M11" s="97"/>
      <c r="N11" s="106"/>
      <c r="O11" s="102"/>
      <c r="P11" s="102"/>
      <c r="Q11" s="101"/>
      <c r="R11" s="101"/>
      <c r="S11" s="101"/>
      <c r="T11" s="102"/>
      <c r="U11" s="101"/>
      <c r="V11" s="14">
        <v>2</v>
      </c>
      <c r="W11" s="14" t="s">
        <v>28</v>
      </c>
      <c r="X11" s="15" t="s">
        <v>30</v>
      </c>
      <c r="Z11" s="101"/>
      <c r="AA11" s="101"/>
      <c r="AB11" s="101"/>
      <c r="AC11" s="101"/>
    </row>
    <row r="13" spans="1:29" x14ac:dyDescent="0.25">
      <c r="B13" s="107" t="s">
        <v>174</v>
      </c>
      <c r="C13" s="108"/>
      <c r="D13" s="108"/>
      <c r="E13" s="109"/>
    </row>
    <row r="14" spans="1:29" x14ac:dyDescent="0.25">
      <c r="B14" s="26">
        <v>1</v>
      </c>
      <c r="C14" s="110" t="s">
        <v>184</v>
      </c>
      <c r="D14" s="111"/>
      <c r="E14" s="111"/>
      <c r="F14" s="111"/>
      <c r="G14" s="111"/>
      <c r="H14" s="111"/>
      <c r="I14" s="111"/>
      <c r="J14" s="111"/>
      <c r="K14" s="111"/>
      <c r="L14" s="112"/>
      <c r="M14" s="27"/>
      <c r="N14" s="14"/>
    </row>
    <row r="15" spans="1:29" x14ac:dyDescent="0.25">
      <c r="B15" s="26">
        <v>2</v>
      </c>
      <c r="C15" s="110" t="s">
        <v>175</v>
      </c>
      <c r="D15" s="111"/>
      <c r="E15" s="111"/>
      <c r="F15" s="111"/>
      <c r="G15" s="111"/>
      <c r="H15" s="111"/>
      <c r="I15" s="111"/>
      <c r="J15" s="111"/>
      <c r="K15" s="111"/>
      <c r="L15" s="112"/>
      <c r="M15" s="27"/>
      <c r="N15" s="14"/>
    </row>
    <row r="16" spans="1:29" ht="15" customHeight="1" x14ac:dyDescent="0.25">
      <c r="B16" s="19">
        <v>3</v>
      </c>
      <c r="C16" s="110" t="s">
        <v>176</v>
      </c>
      <c r="D16" s="111"/>
      <c r="E16" s="111"/>
      <c r="F16" s="111"/>
      <c r="G16" s="111"/>
      <c r="H16" s="111"/>
      <c r="I16" s="111"/>
      <c r="J16" s="111"/>
      <c r="K16" s="111"/>
      <c r="L16" s="112"/>
      <c r="M16" s="27"/>
      <c r="N16" s="14"/>
    </row>
    <row r="17" spans="2:14" x14ac:dyDescent="0.25">
      <c r="B17" s="26">
        <v>4</v>
      </c>
      <c r="C17" s="110" t="s">
        <v>177</v>
      </c>
      <c r="D17" s="111"/>
      <c r="E17" s="111"/>
      <c r="F17" s="111"/>
      <c r="G17" s="111"/>
      <c r="H17" s="111"/>
      <c r="I17" s="111"/>
      <c r="J17" s="111"/>
      <c r="K17" s="111"/>
      <c r="L17" s="112"/>
      <c r="M17" s="27"/>
      <c r="N17" s="14"/>
    </row>
    <row r="18" spans="2:14" ht="15" customHeight="1" x14ac:dyDescent="0.25">
      <c r="B18" s="26">
        <v>5</v>
      </c>
      <c r="C18" s="110" t="s">
        <v>178</v>
      </c>
      <c r="D18" s="111"/>
      <c r="E18" s="111"/>
      <c r="F18" s="111"/>
      <c r="G18" s="111"/>
      <c r="H18" s="111"/>
      <c r="I18" s="111"/>
      <c r="J18" s="111"/>
      <c r="K18" s="111"/>
      <c r="L18" s="112"/>
      <c r="M18" s="27"/>
      <c r="N18" s="14"/>
    </row>
    <row r="19" spans="2:14" ht="15" customHeight="1" x14ac:dyDescent="0.25">
      <c r="B19" s="19">
        <v>6</v>
      </c>
      <c r="C19" s="110" t="s">
        <v>179</v>
      </c>
      <c r="D19" s="111"/>
      <c r="E19" s="111"/>
      <c r="F19" s="111"/>
      <c r="G19" s="111"/>
      <c r="H19" s="111"/>
      <c r="I19" s="111"/>
      <c r="J19" s="111"/>
      <c r="K19" s="111"/>
      <c r="L19" s="112"/>
      <c r="M19" s="27"/>
      <c r="N19" s="14"/>
    </row>
    <row r="20" spans="2:14" ht="15" customHeight="1" x14ac:dyDescent="0.25">
      <c r="B20" s="26">
        <v>7</v>
      </c>
      <c r="C20" s="110" t="s">
        <v>185</v>
      </c>
      <c r="D20" s="111"/>
      <c r="E20" s="111"/>
      <c r="F20" s="111"/>
      <c r="G20" s="111"/>
      <c r="H20" s="111"/>
      <c r="I20" s="111"/>
      <c r="J20" s="111"/>
      <c r="K20" s="111"/>
      <c r="L20" s="112"/>
      <c r="M20" s="27"/>
      <c r="N20" s="14"/>
    </row>
    <row r="21" spans="2:14" ht="15" customHeight="1" x14ac:dyDescent="0.25">
      <c r="B21" s="26">
        <v>8</v>
      </c>
      <c r="C21" s="110" t="s">
        <v>180</v>
      </c>
      <c r="D21" s="111"/>
      <c r="E21" s="111"/>
      <c r="F21" s="111"/>
      <c r="G21" s="111"/>
      <c r="H21" s="111"/>
      <c r="I21" s="111"/>
      <c r="J21" s="111"/>
      <c r="K21" s="111"/>
      <c r="L21" s="112"/>
      <c r="M21" s="27"/>
      <c r="N21" s="14"/>
    </row>
    <row r="22" spans="2:14" x14ac:dyDescent="0.25">
      <c r="B22" s="19">
        <v>9</v>
      </c>
      <c r="C22" s="110" t="s">
        <v>181</v>
      </c>
      <c r="D22" s="111"/>
      <c r="E22" s="111"/>
      <c r="F22" s="111"/>
      <c r="G22" s="111"/>
      <c r="H22" s="111"/>
      <c r="I22" s="111"/>
      <c r="J22" s="111"/>
      <c r="K22" s="111"/>
      <c r="L22" s="112"/>
      <c r="M22" s="27"/>
      <c r="N22" s="14"/>
    </row>
    <row r="23" spans="2:14" x14ac:dyDescent="0.25">
      <c r="B23" s="26">
        <v>10</v>
      </c>
      <c r="C23" s="110" t="s">
        <v>182</v>
      </c>
      <c r="D23" s="111"/>
      <c r="E23" s="111"/>
      <c r="F23" s="111"/>
      <c r="G23" s="111"/>
      <c r="H23" s="111"/>
      <c r="I23" s="111"/>
      <c r="J23" s="111"/>
      <c r="K23" s="111"/>
      <c r="L23" s="112"/>
      <c r="M23" s="27"/>
      <c r="N23" s="14"/>
    </row>
  </sheetData>
  <mergeCells count="110">
    <mergeCell ref="C22:L22"/>
    <mergeCell ref="C23:L23"/>
    <mergeCell ref="C16:L16"/>
    <mergeCell ref="C17:L17"/>
    <mergeCell ref="C18:L18"/>
    <mergeCell ref="C19:L19"/>
    <mergeCell ref="C20:L20"/>
    <mergeCell ref="C21:L21"/>
    <mergeCell ref="AA10:AA11"/>
    <mergeCell ref="B13:E13"/>
    <mergeCell ref="C14:L14"/>
    <mergeCell ref="C15:L15"/>
    <mergeCell ref="R10:R11"/>
    <mergeCell ref="S10:S11"/>
    <mergeCell ref="T10:T11"/>
    <mergeCell ref="U10:U11"/>
    <mergeCell ref="Z10:Z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Z7:Z9"/>
    <mergeCell ref="AA7:AA9"/>
    <mergeCell ref="AB7:AB9"/>
    <mergeCell ref="AC7:AC9"/>
    <mergeCell ref="A10:A11"/>
    <mergeCell ref="B10:B11"/>
    <mergeCell ref="C10:C11"/>
    <mergeCell ref="D10:D11"/>
    <mergeCell ref="E10:E11"/>
    <mergeCell ref="P7:P9"/>
    <mergeCell ref="Q7:Q9"/>
    <mergeCell ref="R7:R9"/>
    <mergeCell ref="S7:S9"/>
    <mergeCell ref="T7:T9"/>
    <mergeCell ref="U7:U9"/>
    <mergeCell ref="J7:J9"/>
    <mergeCell ref="K7:K9"/>
    <mergeCell ref="L7:L9"/>
    <mergeCell ref="M7:M9"/>
    <mergeCell ref="N7:N9"/>
    <mergeCell ref="O7:O9"/>
    <mergeCell ref="AB10:AB11"/>
    <mergeCell ref="AC10:AC11"/>
    <mergeCell ref="AC4:AC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T4:T6"/>
    <mergeCell ref="U4:U6"/>
    <mergeCell ref="Z4:Z6"/>
    <mergeCell ref="AA4:AA6"/>
    <mergeCell ref="AB4:AB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A2:AA3"/>
    <mergeCell ref="AB2:AB3"/>
    <mergeCell ref="AC2:AC3"/>
    <mergeCell ref="A4:A6"/>
    <mergeCell ref="B4:B6"/>
    <mergeCell ref="C4:C6"/>
    <mergeCell ref="D4:D6"/>
    <mergeCell ref="E4:E6"/>
    <mergeCell ref="F4:F6"/>
    <mergeCell ref="G4:G6"/>
    <mergeCell ref="S2:S3"/>
    <mergeCell ref="T2:T3"/>
    <mergeCell ref="U2:U3"/>
    <mergeCell ref="V2:Y2"/>
    <mergeCell ref="Z2:Z3"/>
    <mergeCell ref="J2:M2"/>
    <mergeCell ref="N2:N3"/>
    <mergeCell ref="O2:O3"/>
    <mergeCell ref="P2:P3"/>
    <mergeCell ref="Q2:Q3"/>
    <mergeCell ref="R2:R3"/>
    <mergeCell ref="A1:AC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№7 Общ</vt:lpstr>
      <vt:lpstr>Продажа</vt:lpstr>
      <vt:lpstr>Аренда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2016-07-27T08:37:23Z</dcterms:modified>
</cp:coreProperties>
</file>